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Users\onure\Downloads\"/>
    </mc:Choice>
  </mc:AlternateContent>
  <xr:revisionPtr revIDLastSave="0" documentId="8_{8C234BCE-58D0-4519-89FA-DF59ED72CA8B}" xr6:coauthVersionLast="47" xr6:coauthVersionMax="47" xr10:uidLastSave="{00000000-0000-0000-0000-000000000000}"/>
  <bookViews>
    <workbookView xWindow="-110" yWindow="-110" windowWidth="25820" windowHeight="15500" xr2:uid="{D47D7F83-92ED-45B9-9E47-5A56A4B71BE8}"/>
  </bookViews>
  <sheets>
    <sheet name="Tabelle1" sheetId="1" r:id="rId1"/>
  </sheets>
  <externalReferences>
    <externalReference r:id="rId2"/>
  </externalReference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" l="1"/>
  <c r="H9" i="1"/>
  <c r="A2" i="1" a="1"/>
  <c r="A2" i="1" s="1"/>
  <c r="A3" i="1" s="1" a="1"/>
  <c r="A3" i="1" s="1"/>
  <c r="A4" i="1" s="1" a="1"/>
  <c r="A4" i="1" s="1"/>
  <c r="A5" i="1" s="1" a="1"/>
  <c r="A5" i="1" s="1"/>
  <c r="A6" i="1" s="1" a="1"/>
  <c r="A6" i="1" s="1"/>
  <c r="A7" i="1" s="1" a="1"/>
  <c r="A7" i="1" s="1"/>
  <c r="A8" i="1" s="1" a="1"/>
  <c r="A8" i="1" s="1"/>
  <c r="A9" i="1" s="1" a="1"/>
  <c r="A9" i="1" s="1"/>
  <c r="A10" i="1" s="1" a="1"/>
  <c r="A10" i="1" s="1"/>
  <c r="A11" i="1" s="1" a="1"/>
  <c r="A11" i="1" s="1"/>
  <c r="H43" i="1"/>
  <c r="H42" i="1"/>
  <c r="H41" i="1"/>
  <c r="H40" i="1"/>
  <c r="H39" i="1"/>
  <c r="H38" i="1"/>
  <c r="H37" i="1"/>
  <c r="H35" i="1"/>
  <c r="H34" i="1"/>
  <c r="H33" i="1"/>
  <c r="H32" i="1"/>
  <c r="H31" i="1"/>
  <c r="H30" i="1"/>
  <c r="H29" i="1"/>
  <c r="H27" i="1"/>
  <c r="H26" i="1"/>
  <c r="H25" i="1"/>
  <c r="H24" i="1"/>
  <c r="H23" i="1"/>
  <c r="H22" i="1"/>
  <c r="H21" i="1"/>
  <c r="H20" i="1"/>
  <c r="H18" i="1"/>
  <c r="H17" i="1"/>
  <c r="H16" i="1"/>
  <c r="H15" i="1"/>
  <c r="H14" i="1"/>
  <c r="H13" i="1"/>
  <c r="H12" i="1"/>
  <c r="H10" i="1"/>
  <c r="H7" i="1"/>
  <c r="H6" i="1"/>
  <c r="H5" i="1"/>
  <c r="H4" i="1"/>
  <c r="H3" i="1"/>
  <c r="H2" i="1"/>
  <c r="G44" i="1"/>
  <c r="G2" i="1"/>
  <c r="G43" i="1"/>
  <c r="G41" i="1"/>
  <c r="G40" i="1"/>
  <c r="G39" i="1"/>
  <c r="G38" i="1"/>
  <c r="G36" i="1"/>
  <c r="G35" i="1"/>
  <c r="G34" i="1"/>
  <c r="G33" i="1"/>
  <c r="G32" i="1"/>
  <c r="G31" i="1"/>
  <c r="G30" i="1"/>
  <c r="G28" i="1"/>
  <c r="G27" i="1"/>
  <c r="G26" i="1"/>
  <c r="G25" i="1"/>
  <c r="G24" i="1"/>
  <c r="G23" i="1"/>
  <c r="G22" i="1"/>
  <c r="G21" i="1"/>
  <c r="G19" i="1"/>
  <c r="G18" i="1"/>
  <c r="G17" i="1"/>
  <c r="G16" i="1"/>
  <c r="G15" i="1"/>
  <c r="G14" i="1"/>
  <c r="G13" i="1"/>
  <c r="G11" i="1"/>
  <c r="G10" i="1"/>
  <c r="G7" i="1"/>
  <c r="G6" i="1"/>
  <c r="G5" i="1"/>
  <c r="G4" i="1"/>
  <c r="G3" i="1"/>
  <c r="H11" i="1" l="1"/>
  <c r="A13" i="1" a="1"/>
  <c r="A13" i="1" s="1"/>
  <c r="A14" i="1" s="1" a="1"/>
  <c r="A14" i="1" s="1"/>
  <c r="A15" i="1" s="1" a="1"/>
  <c r="A15" i="1" s="1"/>
  <c r="A16" i="1" s="1" a="1"/>
  <c r="A16" i="1" s="1"/>
  <c r="A17" i="1" s="1" a="1"/>
  <c r="A17" i="1" s="1"/>
  <c r="A18" i="1" s="1" a="1"/>
  <c r="A18" i="1" s="1"/>
  <c r="A19" i="1" s="1" a="1"/>
  <c r="A19" i="1" s="1"/>
  <c r="A22" i="1" l="1" a="1"/>
  <c r="A22" i="1" s="1"/>
  <c r="A23" i="1" s="1" a="1"/>
  <c r="A23" i="1" s="1"/>
  <c r="A24" i="1" s="1" a="1"/>
  <c r="A24" i="1" s="1"/>
  <c r="A25" i="1" s="1" a="1"/>
  <c r="A25" i="1" s="1"/>
  <c r="A26" i="1" s="1" a="1"/>
  <c r="A26" i="1" s="1"/>
  <c r="A27" i="1" s="1" a="1"/>
  <c r="A27" i="1" s="1"/>
  <c r="A28" i="1" s="1" a="1"/>
  <c r="A28" i="1" s="1"/>
  <c r="H19" i="1"/>
  <c r="I19" i="1" s="1" a="1"/>
  <c r="I19" i="1" s="1"/>
  <c r="A30" i="1" l="1" a="1"/>
  <c r="A30" i="1" s="1"/>
  <c r="A31" i="1" s="1" a="1"/>
  <c r="A31" i="1" s="1"/>
  <c r="A32" i="1" s="1" a="1"/>
  <c r="A32" i="1" s="1"/>
  <c r="A33" i="1" s="1" a="1"/>
  <c r="A33" i="1" s="1"/>
  <c r="A34" i="1" s="1" a="1"/>
  <c r="A34" i="1" s="1"/>
  <c r="A35" i="1" s="1" a="1"/>
  <c r="A35" i="1" s="1"/>
  <c r="A36" i="1" s="1" a="1"/>
  <c r="A36" i="1" s="1"/>
  <c r="H28" i="1"/>
  <c r="I28" i="1" s="1" a="1"/>
  <c r="I28" i="1" s="1"/>
  <c r="A37" i="1" l="1" a="1"/>
  <c r="A37" i="1" s="1"/>
  <c r="A39" i="1" s="1" a="1"/>
  <c r="A39" i="1" s="1"/>
  <c r="A40" i="1" s="1" a="1"/>
  <c r="A40" i="1" s="1"/>
  <c r="A41" i="1" s="1" a="1"/>
  <c r="A41" i="1" s="1"/>
  <c r="A42" i="1" s="1" a="1"/>
  <c r="A42" i="1" s="1"/>
  <c r="A43" i="1" s="1" a="1"/>
  <c r="A43" i="1" s="1"/>
  <c r="A44" i="1" s="1" a="1"/>
  <c r="A44" i="1" s="1"/>
  <c r="H36" i="1"/>
  <c r="I36" i="1" s="1" a="1"/>
  <c r="I36" i="1" s="1"/>
  <c r="G42" i="1" l="1"/>
  <c r="H44" i="1" s="1"/>
  <c r="I44" i="1" s="1" a="1"/>
  <c r="I44" i="1" s="1"/>
  <c r="I11" i="1" l="1" a="1"/>
  <c r="I11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<sst xmlns="http://schemas.openxmlformats.org/spreadsheetml/2006/main" count="35" uniqueCount="14">
  <si>
    <t>Datum</t>
  </si>
  <si>
    <t>Arbeits-begin</t>
  </si>
  <si>
    <t>Arbeitsende</t>
  </si>
  <si>
    <t>Pausenzeit</t>
  </si>
  <si>
    <t>Bemerkung</t>
  </si>
  <si>
    <t>Stunden-Tage</t>
  </si>
  <si>
    <t>Feiertag</t>
  </si>
  <si>
    <t>Urlaub</t>
  </si>
  <si>
    <t>Kundentermin</t>
  </si>
  <si>
    <t>Homeoffice</t>
  </si>
  <si>
    <t>Krank</t>
  </si>
  <si>
    <t>Wochen- stunden</t>
  </si>
  <si>
    <t>Monats- stunden</t>
  </si>
  <si>
    <t>KW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</si>
</sst>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"/>
  </numFmts>
  <fonts count="5" x14ac:knownFonts="1">
    <font>
      <sz val="11"/>
      <color theme="1"/>
      <name val="Aptos Narrow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3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164" fontId="1" fillId="0" borderId="4" xfId="0" applyNumberFormat="1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64" fontId="1" fillId="0" borderId="8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20" fontId="2" fillId="0" borderId="8" xfId="0" applyNumberFormat="1" applyFont="1" applyBorder="1" applyAlignment="1">
      <alignment horizontal="center" vertical="center"/>
    </xf>
    <xf numFmtId="20" fontId="0" fillId="0" borderId="10" xfId="0" applyNumberFormat="1" applyBorder="1" applyAlignment="1">
      <alignment horizontal="center" vertical="center"/>
    </xf>
    <xf numFmtId="164" fontId="1" fillId="0" borderId="11" xfId="0" applyNumberFormat="1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164" fontId="1" fillId="0" borderId="13" xfId="0" applyNumberFormat="1" applyFont="1" applyBorder="1" applyAlignment="1">
      <alignment horizontal="center" vertical="center"/>
    </xf>
    <xf numFmtId="20" fontId="0" fillId="0" borderId="14" xfId="0" applyNumberForma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164" fontId="1" fillId="0" borderId="16" xfId="0" applyNumberFormat="1" applyFon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20" fontId="0" fillId="0" borderId="5" xfId="0" applyNumberForma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20" fontId="0" fillId="0" borderId="17" xfId="0" applyNumberFormat="1" applyBorder="1" applyAlignment="1">
      <alignment horizontal="center" vertical="center"/>
    </xf>
    <xf numFmtId="20" fontId="0" fillId="0" borderId="22" xfId="0" applyNumberForma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164" fontId="1" fillId="0" borderId="24" xfId="0" applyNumberFormat="1" applyFont="1" applyBorder="1" applyAlignment="1">
      <alignment horizontal="center" vertical="center"/>
    </xf>
    <xf numFmtId="20" fontId="0" fillId="0" borderId="24" xfId="0" applyNumberForma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164" fontId="1" fillId="0" borderId="10" xfId="0" applyNumberFormat="1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20" fontId="1" fillId="0" borderId="15" xfId="0" applyNumberFormat="1" applyFont="1" applyBorder="1" applyAlignment="1">
      <alignment horizontal="center" vertical="center"/>
    </xf>
    <xf numFmtId="164" fontId="1" fillId="0" borderId="27" xfId="0" applyNumberFormat="1" applyFont="1" applyBorder="1" applyAlignment="1">
      <alignment horizontal="center" vertical="center"/>
    </xf>
    <xf numFmtId="164" fontId="1" fillId="0" borderId="28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64" fontId="1" fillId="0" borderId="25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29" xfId="0" applyBorder="1" applyAlignment="1">
      <alignment horizontal="center" vertical="justify"/>
    </xf>
    <xf numFmtId="0" fontId="0" fillId="0" borderId="3" xfId="0" applyBorder="1" applyAlignment="1">
      <alignment horizontal="center" vertical="justify"/>
    </xf>
    <xf numFmtId="0" fontId="0" fillId="0" borderId="0" xfId="0" applyAlignment="1">
      <alignment horizontal="center"/>
    </xf>
    <xf numFmtId="0" fontId="0" fillId="0" borderId="19" xfId="0" applyBorder="1" applyAlignment="1">
      <alignment horizontal="center"/>
    </xf>
    <xf numFmtId="0" fontId="0" fillId="0" borderId="1" xfId="0" applyBorder="1" applyAlignment="1">
      <alignment horizontal="center" vertical="justify"/>
    </xf>
    <xf numFmtId="0" fontId="0" fillId="0" borderId="2" xfId="0" applyBorder="1" applyAlignment="1">
      <alignment horizontal="center" vertical="justify"/>
    </xf>
    <xf numFmtId="0" fontId="4" fillId="0" borderId="0" xfId="0" applyNumberFormat="1" applyFont="1" applyAlignment="1">
      <alignment horizontal="center" vertical="top"/>
    </xf>
    <xf numFmtId="0" fontId="4" fillId="0" borderId="0" xfId="0" applyNumberFormat="1" applyFont="1" applyAlignment="1">
      <alignment horizontal="center"/>
    </xf>
    <xf numFmtId="14" fontId="0" fillId="0" borderId="0" xfId="0" applyNumberFormat="1"/>
    <xf numFmtId="0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Daten%20Rene\Rene%20Arbeitszeiten\Stundenliste%20Vorlage.xlsx" TargetMode="External"/><Relationship Id="rId1" Type="http://schemas.openxmlformats.org/officeDocument/2006/relationships/externalLinkPath" Target="/Daten%20Rene/Rene%20Arbeitszeiten/Stundenliste%20Vorlag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Übersicht"/>
      <sheetName val="Januar"/>
      <sheetName val="Februar"/>
      <sheetName val="März"/>
      <sheetName val="April"/>
      <sheetName val="Mai"/>
      <sheetName val="Juni"/>
      <sheetName val="Juli"/>
      <sheetName val="August"/>
      <sheetName val="September"/>
      <sheetName val="Oktober"/>
      <sheetName val="November"/>
      <sheetName val="Dezember"/>
    </sheetNames>
    <sheetDataSet>
      <sheetData sheetId="0" refreshError="1">
        <row r="5">
          <cell r="B5">
            <v>8</v>
          </cell>
        </row>
        <row r="6">
          <cell r="B6">
            <v>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6B96FA-2586-4151-B233-84F70FD2A810}">
  <sheetPr codeName="Tabelle1"/>
  <dimension ref="A1:K45"/>
  <sheetViews>
    <sheetView tabSelected="1" workbookViewId="0">
      <selection activeCell="K14" sqref="K14"/>
    </sheetView>
  </sheetViews>
  <sheetFormatPr baseColWidth="10" defaultRowHeight="14.5" x14ac:dyDescent="0.35"/>
  <cols>
    <col min="1" max="1" width="7.6328125" style="49" customWidth="1"/>
    <col min="8" max="8" width="9.453125" style="44" customWidth="1"/>
    <col min="9" max="9" width="10.90625" style="44"/>
    <col min="10" max="10" width="10.90625" style="51"/>
    <col min="11" max="11" width="10.90625" style="50"/>
  </cols>
  <sheetData>
    <row r="1" spans="1:9" ht="29.5" thickBot="1" x14ac:dyDescent="0.4">
      <c r="A1" s="48" t="s">
        <v>13</v>
      </c>
      <c r="B1" s="46" t="s">
        <v>0</v>
      </c>
      <c r="C1" s="47" t="s">
        <v>1</v>
      </c>
      <c r="D1" s="47" t="s">
        <v>2</v>
      </c>
      <c r="E1" s="47" t="s">
        <v>3</v>
      </c>
      <c r="F1" s="47" t="s">
        <v>4</v>
      </c>
      <c r="G1" s="47" t="s">
        <v>5</v>
      </c>
      <c r="H1" s="42" t="s">
        <v>11</v>
      </c>
      <c r="I1" s="43" t="s">
        <v>12</v>
      </c>
    </row>
    <row r="2" spans="1:9" x14ac:dyDescent="0.35">
      <c r="A2" s="48" cm="1">
        <f t="array" aca="1" ref="A2" ca="1">_xlfn.LET(_xlpm.rng,INDIRECT("ZS2:Z(50)S2",FALSE),_xlpm.fi,_xlfn._xlws.FILTER(_xlpm.rng,_xlpm.rng&lt;&gt;""),_xlpm.i,_xlfn.ISOWEEKNUM(MIN(_xlpm.fi)),IF(AND($B2="",A1&lt;&gt;"KW"),A1,_xlpm.i))</f>
        <v>1</v>
      </c>
      <c r="B2" s="1"/>
      <c r="C2" s="2"/>
      <c r="D2" s="2"/>
      <c r="E2" s="2"/>
      <c r="F2" s="3"/>
      <c r="G2" s="4" t="str">
        <f>IF(OR(F2="Urlaub",F2="Feiertag",F2="Krank"),[1]Übersicht!B5,(IF(B2&gt;0,(D2-C2)*24-(E2*24)," ")))</f>
        <v xml:space="preserve"> </v>
      </c>
      <c r="H2" s="41" t="str">
        <f>IF(_xlfn.ISFORMULA($I2),SUMIF($A$2:$A2,$A2,$G$2:$G2),"")</f>
        <v/>
      </c>
      <c r="I2" s="44">
        <v>159.4</v>
      </c>
    </row>
    <row r="3" spans="1:9" x14ac:dyDescent="0.35">
      <c r="A3" s="48" cm="1">
        <f t="array" aca="1" ref="A3" ca="1">_xlfn.LET(_xlpm.rng,INDIRECT("ZS2:Z(50)S2",FALSE),_xlpm.fi,_xlfn._xlws.FILTER(_xlpm.rng,_xlpm.rng&lt;&gt;""),_xlpm.i,_xlfn.ISOWEEKNUM(MIN(_xlpm.fi)),IF(AND($B3="",A2&lt;&gt;"KW"),A2,_xlpm.i))</f>
        <v>1</v>
      </c>
      <c r="B3" s="5">
        <v>45292</v>
      </c>
      <c r="C3" s="6"/>
      <c r="D3" s="6"/>
      <c r="E3" s="7"/>
      <c r="F3" s="8" t="s">
        <v>6</v>
      </c>
      <c r="G3" s="4">
        <f>IF(OR(F3="Urlaub",F3="Feiertag",F3="Krank"),[1]Übersicht!B5,(IF(B3&gt;0,(D3-C3)*24-(E3*24)," ")))</f>
        <v>8</v>
      </c>
      <c r="H3" s="41" t="str">
        <f>IF(_xlfn.ISFORMULA($I3),SUMIF($A$2:$A3,$A3,$G$2:$G3),"")</f>
        <v/>
      </c>
    </row>
    <row r="4" spans="1:9" x14ac:dyDescent="0.35">
      <c r="A4" s="48" cm="1">
        <f t="array" aca="1" ref="A4" ca="1">_xlfn.LET(_xlpm.rng,INDIRECT("ZS2:Z(50)S2",FALSE),_xlpm.fi,_xlfn._xlws.FILTER(_xlpm.rng,_xlpm.rng&lt;&gt;""),_xlpm.i,_xlfn.ISOWEEKNUM(MIN(_xlpm.fi)),IF(AND($B4="",A3&lt;&gt;"KW"),A3,_xlpm.i))</f>
        <v>1</v>
      </c>
      <c r="B4" s="5">
        <v>45293</v>
      </c>
      <c r="C4" s="9"/>
      <c r="D4" s="9"/>
      <c r="E4" s="9"/>
      <c r="F4" s="8" t="s">
        <v>7</v>
      </c>
      <c r="G4" s="4">
        <f>IF(OR(F4="Urlaub",F4="Feiertag",F4="Krank"),[1]Übersicht!B5,(IF(B4&gt;0,(D4-C4)*24-(E4*24)," ")))</f>
        <v>8</v>
      </c>
      <c r="H4" s="41" t="str">
        <f>IF(_xlfn.ISFORMULA($I4),SUMIF($A$2:$A4,$A4,$G$2:$G4),"")</f>
        <v/>
      </c>
    </row>
    <row r="5" spans="1:9" x14ac:dyDescent="0.35">
      <c r="A5" s="48" cm="1">
        <f t="array" aca="1" ref="A5" ca="1">_xlfn.LET(_xlpm.rng,INDIRECT("ZS2:Z(50)S2",FALSE),_xlpm.fi,_xlfn._xlws.FILTER(_xlpm.rng,_xlpm.rng&lt;&gt;""),_xlpm.i,_xlfn.ISOWEEKNUM(MIN(_xlpm.fi)),IF(AND($B5="",A4&lt;&gt;"KW"),A4,_xlpm.i))</f>
        <v>1</v>
      </c>
      <c r="B5" s="5">
        <v>45294</v>
      </c>
      <c r="C5" s="9"/>
      <c r="D5" s="9"/>
      <c r="E5" s="9"/>
      <c r="F5" s="8" t="s">
        <v>7</v>
      </c>
      <c r="G5" s="4">
        <f>IF(OR(F5="Urlaub",F5="Feiertag",F5="Krank"),[1]Übersicht!B5,(IF(B5&gt;0,(D5-C5)*24-(E5*24)," ")))</f>
        <v>8</v>
      </c>
      <c r="H5" s="41" t="str">
        <f>IF(_xlfn.ISFORMULA($I5),SUMIF($A$2:$A5,$A5,$G$2:$G5),"")</f>
        <v/>
      </c>
    </row>
    <row r="6" spans="1:9" x14ac:dyDescent="0.35">
      <c r="A6" s="48" cm="1">
        <f t="array" aca="1" ref="A6" ca="1">_xlfn.LET(_xlpm.rng,INDIRECT("ZS2:Z(50)S2",FALSE),_xlpm.fi,_xlfn._xlws.FILTER(_xlpm.rng,_xlpm.rng&lt;&gt;""),_xlpm.i,_xlfn.ISOWEEKNUM(MIN(_xlpm.fi)),IF(AND($B6="",A5&lt;&gt;"KW"),A5,_xlpm.i))</f>
        <v>1</v>
      </c>
      <c r="B6" s="5">
        <v>45295</v>
      </c>
      <c r="C6" s="9"/>
      <c r="D6" s="9"/>
      <c r="E6" s="9"/>
      <c r="F6" s="8" t="s">
        <v>7</v>
      </c>
      <c r="G6" s="4">
        <f>IF(OR(F6="Urlaub",F6="Feiertag",F6="Krank"),[1]Übersicht!B5,(IF(B6&gt;0,(D6-C6)*24-(E6*24)," ")))</f>
        <v>8</v>
      </c>
      <c r="H6" s="41" t="str">
        <f>IF(_xlfn.ISFORMULA($I6),SUMIF($A$2:$A6,$A6,$G$2:$G6),"")</f>
        <v/>
      </c>
    </row>
    <row r="7" spans="1:9" x14ac:dyDescent="0.35">
      <c r="A7" s="48" cm="1">
        <f t="array" aca="1" ref="A7" ca="1">_xlfn.LET(_xlpm.rng,INDIRECT("ZS2:Z(50)S2",FALSE),_xlpm.fi,_xlfn._xlws.FILTER(_xlpm.rng,_xlpm.rng&lt;&gt;""),_xlpm.i,_xlfn.ISOWEEKNUM(MIN(_xlpm.fi)),IF(AND($B7="",A6&lt;&gt;"KW"),A6,_xlpm.i))</f>
        <v>1</v>
      </c>
      <c r="B7" s="5">
        <v>45296</v>
      </c>
      <c r="C7" s="9"/>
      <c r="D7" s="10"/>
      <c r="E7" s="9"/>
      <c r="F7" s="8" t="s">
        <v>7</v>
      </c>
      <c r="G7" s="4">
        <f>IF(OR(F7="Urlaub",F7="Feiertag",F7="Krank"),[1]Übersicht!B5,(IF(B7&gt;0,(D7-C7)*24-(E7*24)," ")))</f>
        <v>8</v>
      </c>
      <c r="H7" s="41" t="str">
        <f>IF(_xlfn.ISFORMULA($I7),SUMIF($A$2:$A7,$A7,$G$2:$G7),"")</f>
        <v/>
      </c>
    </row>
    <row r="8" spans="1:9" x14ac:dyDescent="0.35">
      <c r="A8" s="48" cm="1">
        <f t="array" aca="1" ref="A8" ca="1">_xlfn.LET(_xlpm.rng,INDIRECT("ZS2:Z(50)S2",FALSE),_xlpm.fi,_xlfn._xlws.FILTER(_xlpm.rng,_xlpm.rng&lt;&gt;""),_xlpm.i,_xlfn.ISOWEEKNUM(MIN(_xlpm.fi)),IF(AND($B8="",A7&lt;&gt;"KW"),A7,_xlpm.i))</f>
        <v>1</v>
      </c>
      <c r="B8" s="5">
        <v>45296</v>
      </c>
      <c r="C8" s="9"/>
      <c r="D8" s="10"/>
      <c r="E8" s="9"/>
      <c r="F8" s="8" t="s">
        <v>7</v>
      </c>
      <c r="G8" s="4">
        <v>3</v>
      </c>
      <c r="H8" s="41"/>
    </row>
    <row r="9" spans="1:9" x14ac:dyDescent="0.35">
      <c r="A9" s="48" cm="1">
        <f t="array" aca="1" ref="A9" ca="1">_xlfn.LET(_xlpm.rng,INDIRECT("ZS2:Z(50)S2",FALSE),_xlpm.fi,_xlfn._xlws.FILTER(_xlpm.rng,_xlpm.rng&lt;&gt;""),_xlpm.i,_xlfn.ISOWEEKNUM(MIN(_xlpm.fi)),IF(AND($B9="",A8&lt;&gt;"KW"),A8,_xlpm.i))</f>
        <v>1</v>
      </c>
      <c r="B9" s="11"/>
      <c r="C9" s="10"/>
      <c r="D9" s="10"/>
      <c r="E9" s="10"/>
      <c r="F9" s="12"/>
      <c r="G9" s="4" t="str">
        <f>IF(OR(F9="Urlaub",F9="Feiertag",F9="Krank"),[1]Übersicht!B5,(IF(B9&gt;0,(D9-C9)*24-(E9*24)," ")))</f>
        <v xml:space="preserve"> </v>
      </c>
      <c r="H9" s="41" t="str">
        <f>IF(_xlfn.ISFORMULA($I9),SUMIF($A$2:$A9,$A9,$G$2:$G9),"")</f>
        <v/>
      </c>
    </row>
    <row r="10" spans="1:9" ht="15" thickBot="1" x14ac:dyDescent="0.4">
      <c r="A10" s="48" cm="1">
        <f t="array" aca="1" ref="A10" ca="1">_xlfn.LET(_xlpm.rng,INDIRECT("ZS2:Z(50)S2",FALSE),_xlpm.fi,_xlfn._xlws.FILTER(_xlpm.rng,_xlpm.rng&lt;&gt;""),_xlpm.i,_xlfn.ISOWEEKNUM(MIN(_xlpm.fi)),IF(AND($B10="",A9&lt;&gt;"KW"),A9,_xlpm.i))</f>
        <v>1</v>
      </c>
      <c r="B10" s="11"/>
      <c r="C10" s="10"/>
      <c r="D10" s="10"/>
      <c r="E10" s="10"/>
      <c r="F10" s="13"/>
      <c r="G10" s="4" t="str">
        <f>IF(OR(F10="Urlaub",F10="Feiertag",F10="Krank"),[1]Übersicht!B5,(IF(B10&gt;0,(D10-C10)*24-(E10*24)," ")))</f>
        <v xml:space="preserve"> </v>
      </c>
      <c r="H10" s="41" t="str">
        <f>IF(_xlfn.ISFORMULA($I10),SUMIF($A$2:$A10,$A10,$G$2:$G10),"")</f>
        <v/>
      </c>
    </row>
    <row r="11" spans="1:9" ht="15" thickBot="1" x14ac:dyDescent="0.4">
      <c r="A11" s="48" cm="1">
        <f t="array" aca="1" ref="A11" ca="1">_xlfn.LET(_xlpm.rng,INDIRECT("ZS2:Z(50)S2",FALSE),_xlpm.fi,_xlfn._xlws.FILTER(_xlpm.rng,_xlpm.rng&lt;&gt;""),_xlpm.i,_xlfn.ISOWEEKNUM(MIN(_xlpm.fi)),IF(AND($B11="",A10&lt;&gt;"KW"),A10,_xlpm.i))</f>
        <v>1</v>
      </c>
      <c r="B11" s="14"/>
      <c r="C11" s="15"/>
      <c r="D11" s="15"/>
      <c r="E11" s="16"/>
      <c r="F11" s="17"/>
      <c r="G11" s="4" t="str">
        <f>IF(OR(F11="Urlaub",F11="Feiertag",F11="Krank"),[1]Übersicht!B5,(IF(B11&gt;0,(D11-C11)*24-(E11*24)," ")))</f>
        <v xml:space="preserve"> </v>
      </c>
      <c r="H11" s="21">
        <f ca="1">IF(_xlfn.ISFORMULA($I11),SUMIF($A$2:$A11,$A11,$G$2:$G11),"")</f>
        <v>43</v>
      </c>
      <c r="I11" s="45" cm="1">
        <f t="array" aca="1" ref="I11" ca="1">$H11-(IF((SUM((FREQUENCY(TRUNC(B2:B12,),TRUNC(B2:B12,))&gt;0)*1)-(COUNT(B2:B12)&lt;99))&gt;[1]Übersicht!B6,[1]Übersicht!B6,(SUM((FREQUENCY(TRUNC(B2:B12,),TRUNC(B2:B12,))&gt;0)*1)-(COUNT(B2:B12)&lt;99)))*[1]Übersicht!B5)</f>
        <v>3</v>
      </c>
    </row>
    <row r="12" spans="1:9" ht="15" thickBot="1" x14ac:dyDescent="0.4">
      <c r="A12" s="48">
        <v>2</v>
      </c>
      <c r="B12" s="18"/>
      <c r="C12" s="19"/>
      <c r="D12" s="19"/>
      <c r="E12" s="19"/>
      <c r="F12" s="20"/>
      <c r="G12" s="21"/>
      <c r="H12" s="44" t="str">
        <f>IF(_xlfn.ISFORMULA($I12),SUMIF($A$2:$A12,$A12,$G$2:$G12),"")</f>
        <v/>
      </c>
    </row>
    <row r="13" spans="1:9" x14ac:dyDescent="0.35">
      <c r="A13" s="48" cm="1">
        <f t="array" aca="1" ref="A13" ca="1">_xlfn.LET(_xlpm.rng,INDIRECT("ZS2:Z(50)S2",FALSE),_xlpm.fi,_xlfn._xlws.FILTER(_xlpm.rng,_xlpm.rng&lt;&gt;""),_xlpm.i,_xlfn.ISOWEEKNUM(MIN(_xlpm.fi)),IF(AND($B13="",A12&lt;&gt;"KW"),A12,_xlpm.i))</f>
        <v>2</v>
      </c>
      <c r="B13" s="5">
        <v>45299</v>
      </c>
      <c r="C13" s="22">
        <v>0.33333333333333331</v>
      </c>
      <c r="D13" s="22">
        <v>0.6875</v>
      </c>
      <c r="E13" s="22">
        <v>2.0833333333333332E-2</v>
      </c>
      <c r="F13" s="23" t="s">
        <v>8</v>
      </c>
      <c r="G13" s="24">
        <f>IF(OR(F13="Urlaub",F13="Feiertag",F13="Krank"),[1]Übersicht!B5,(IF(B13&gt;0,(D13-C13)*24-(E13*24)," ")))</f>
        <v>8</v>
      </c>
      <c r="H13" s="41" t="str">
        <f>IF(_xlfn.ISFORMULA($I13),SUMIF($A$2:$A13,$A13,$G$2:$G13),"")</f>
        <v/>
      </c>
    </row>
    <row r="14" spans="1:9" x14ac:dyDescent="0.35">
      <c r="A14" s="48" cm="1">
        <f t="array" aca="1" ref="A14" ca="1">_xlfn.LET(_xlpm.rng,INDIRECT("ZS2:Z(50)S2",FALSE),_xlpm.fi,_xlfn._xlws.FILTER(_xlpm.rng,_xlpm.rng&lt;&gt;""),_xlpm.i,_xlfn.ISOWEEKNUM(MIN(_xlpm.fi)),IF(AND($B14="",A13&lt;&gt;"KW"),A13,_xlpm.i))</f>
        <v>2</v>
      </c>
      <c r="B14" s="5">
        <v>45299</v>
      </c>
      <c r="C14" s="22">
        <v>0.70833333333333337</v>
      </c>
      <c r="D14" s="22">
        <v>0.72916666666666663</v>
      </c>
      <c r="E14" s="22"/>
      <c r="F14" s="23" t="s">
        <v>9</v>
      </c>
      <c r="G14" s="24">
        <f>IF(OR(F14="Urlaub",F14="Feiertag",F14="Krank"),[1]Übersicht!B5,(IF(B14&gt;0,(D14-C14)*24-(E14*24)," ")))</f>
        <v>0.49999999999999822</v>
      </c>
      <c r="H14" s="41" t="str">
        <f>IF(_xlfn.ISFORMULA($I14),SUMIF($A$2:$A14,$A14,$G$2:$G14),"")</f>
        <v/>
      </c>
      <c r="I14" s="25"/>
    </row>
    <row r="15" spans="1:9" x14ac:dyDescent="0.35">
      <c r="A15" s="48" cm="1">
        <f t="array" aca="1" ref="A15" ca="1">_xlfn.LET(_xlpm.rng,INDIRECT("ZS2:Z(50)S2",FALSE),_xlpm.fi,_xlfn._xlws.FILTER(_xlpm.rng,_xlpm.rng&lt;&gt;""),_xlpm.i,_xlfn.ISOWEEKNUM(MIN(_xlpm.fi)),IF(AND($B15="",A14&lt;&gt;"KW"),A14,_xlpm.i))</f>
        <v>2</v>
      </c>
      <c r="B15" s="5">
        <v>45300</v>
      </c>
      <c r="C15" s="22">
        <v>0.3125</v>
      </c>
      <c r="D15" s="22">
        <v>0.72916666666666663</v>
      </c>
      <c r="E15" s="22">
        <v>4.1666666666666664E-2</v>
      </c>
      <c r="F15" s="23" t="s">
        <v>8</v>
      </c>
      <c r="G15" s="24">
        <f>IF(OR(F15="Urlaub",F15="Feiertag",F15="Krank"),[1]Übersicht!B5,(IF(B15&gt;0,(D15-C15)*24-(E15*24)," ")))</f>
        <v>9</v>
      </c>
      <c r="H15" s="41" t="str">
        <f>IF(_xlfn.ISFORMULA($I15),SUMIF($A$2:$A15,$A15,$G$2:$G15),"")</f>
        <v/>
      </c>
      <c r="I15" s="25"/>
    </row>
    <row r="16" spans="1:9" x14ac:dyDescent="0.35">
      <c r="A16" s="48" cm="1">
        <f t="array" aca="1" ref="A16" ca="1">_xlfn.LET(_xlpm.rng,INDIRECT("ZS2:Z(50)S2",FALSE),_xlpm.fi,_xlfn._xlws.FILTER(_xlpm.rng,_xlpm.rng&lt;&gt;""),_xlpm.i,_xlfn.ISOWEEKNUM(MIN(_xlpm.fi)),IF(AND($B16="",A15&lt;&gt;"KW"),A15,_xlpm.i))</f>
        <v>2</v>
      </c>
      <c r="B16" s="5">
        <v>45301</v>
      </c>
      <c r="C16" s="22">
        <v>0.32291666666666669</v>
      </c>
      <c r="D16" s="22">
        <v>0.78125</v>
      </c>
      <c r="E16" s="22">
        <v>2.0833333333333332E-2</v>
      </c>
      <c r="F16" s="23" t="s">
        <v>8</v>
      </c>
      <c r="G16" s="24">
        <f>IF(OR(F16="Urlaub",F16="Feiertag",F16="Krank"),[1]Übersicht!B5,(IF(B16&gt;0,(D16-C16)*24-(E16*24)," ")))</f>
        <v>10.5</v>
      </c>
      <c r="H16" s="41" t="str">
        <f>IF(_xlfn.ISFORMULA($I16),SUMIF($A$2:$A16,$A16,$G$2:$G16),"")</f>
        <v/>
      </c>
      <c r="I16" s="25"/>
    </row>
    <row r="17" spans="1:9" x14ac:dyDescent="0.35">
      <c r="A17" s="48" cm="1">
        <f t="array" aca="1" ref="A17" ca="1">_xlfn.LET(_xlpm.rng,INDIRECT("ZS2:Z(50)S2",FALSE),_xlpm.fi,_xlfn._xlws.FILTER(_xlpm.rng,_xlpm.rng&lt;&gt;""),_xlpm.i,_xlfn.ISOWEEKNUM(MIN(_xlpm.fi)),IF(AND($B17="",A16&lt;&gt;"KW"),A16,_xlpm.i))</f>
        <v>2</v>
      </c>
      <c r="B17" s="5">
        <v>45302</v>
      </c>
      <c r="C17" s="22">
        <v>0.32291666666666669</v>
      </c>
      <c r="D17" s="22">
        <v>0.76041666666666663</v>
      </c>
      <c r="E17" s="22">
        <v>2.0833333333333332E-2</v>
      </c>
      <c r="F17" s="23" t="s">
        <v>8</v>
      </c>
      <c r="G17" s="24">
        <f>IF(OR(F17="Urlaub",F17="Feiertag",F17="Krank"),[1]Übersicht!B5,(IF(B17&gt;0,(D17-C17)*24-(E17*24)," ")))</f>
        <v>9.9999999999999982</v>
      </c>
      <c r="H17" s="41" t="str">
        <f>IF(_xlfn.ISFORMULA($I17),SUMIF($A$2:$A17,$A17,$G$2:$G17),"")</f>
        <v/>
      </c>
      <c r="I17" s="25"/>
    </row>
    <row r="18" spans="1:9" ht="15" thickBot="1" x14ac:dyDescent="0.4">
      <c r="A18" s="48" cm="1">
        <f t="array" aca="1" ref="A18" ca="1">_xlfn.LET(_xlpm.rng,INDIRECT("ZS2:Z(50)S2",FALSE),_xlpm.fi,_xlfn._xlws.FILTER(_xlpm.rng,_xlpm.rng&lt;&gt;""),_xlpm.i,_xlfn.ISOWEEKNUM(MIN(_xlpm.fi)),IF(AND($B18="",A17&lt;&gt;"KW"),A17,_xlpm.i))</f>
        <v>2</v>
      </c>
      <c r="B18" s="5">
        <v>45303</v>
      </c>
      <c r="C18" s="22">
        <v>0.32291666666666669</v>
      </c>
      <c r="D18" s="22">
        <v>0.42708333333333331</v>
      </c>
      <c r="E18" s="22"/>
      <c r="F18" s="23" t="s">
        <v>8</v>
      </c>
      <c r="G18" s="24">
        <f>IF(OR(F18="Urlaub",F18="Feiertag",F18="Krank"),[1]Übersicht!B5,(IF(B18&gt;0,(D18-C18)*24-(E18*24)," ")))</f>
        <v>2.4999999999999991</v>
      </c>
      <c r="H18" s="41" t="str">
        <f>IF(_xlfn.ISFORMULA($I18),SUMIF($A$2:$A18,$A18,$G$2:$G18),"")</f>
        <v/>
      </c>
    </row>
    <row r="19" spans="1:9" ht="15" thickBot="1" x14ac:dyDescent="0.4">
      <c r="A19" s="48" cm="1">
        <f t="array" aca="1" ref="A19" ca="1">_xlfn.LET(_xlpm.rng,INDIRECT("ZS2:Z(50)S2",FALSE),_xlpm.fi,_xlfn._xlws.FILTER(_xlpm.rng,_xlpm.rng&lt;&gt;""),_xlpm.i,_xlfn.ISOWEEKNUM(MIN(_xlpm.fi)),IF(AND($B19="",A18&lt;&gt;"KW"),A18,_xlpm.i))</f>
        <v>2</v>
      </c>
      <c r="B19" s="5">
        <v>45304</v>
      </c>
      <c r="C19" s="22">
        <v>0.66666666666666663</v>
      </c>
      <c r="D19" s="22">
        <v>0.70833333333333337</v>
      </c>
      <c r="E19" s="22"/>
      <c r="F19" s="23" t="s">
        <v>9</v>
      </c>
      <c r="G19" s="24">
        <f>IF(OR(F19="Urlaub",F19="Feiertag",F19="Krank"),[1]Übersicht!B5,(IF(B19&gt;0,(D19-C19)*24-(E19*24)," ")))</f>
        <v>1.0000000000000018</v>
      </c>
      <c r="H19" s="21">
        <f ca="1">IF(_xlfn.ISFORMULA($I19),SUMIF($A$2:$A19,$A19,$G$2:$G19),"")</f>
        <v>41.5</v>
      </c>
      <c r="I19" s="45" t="e" cm="1">
        <f t="array" aca="1" ref="I19" ca="1">$H19-(IF((SUM((FREQUENCY(TRUNC(B11:B20,),TRUNC(B11:B20,))&gt;0)*1)-(COUNT(B11:B20)&lt;99))&gt;[1]Übersicht!B14,[1]Übersicht!B14,(SUM((FREQUENCY(TRUNC(B11:B20,),TRUNC(B11:B20,))&gt;0)*1)-(COUNT(B11:B20)&lt;99)))*[1]Übersicht!B13)</f>
        <v>#REF!</v>
      </c>
    </row>
    <row r="20" spans="1:9" ht="15" thickBot="1" x14ac:dyDescent="0.4">
      <c r="A20" s="48">
        <v>3</v>
      </c>
      <c r="B20" s="18"/>
      <c r="C20" s="26"/>
      <c r="D20" s="26"/>
      <c r="E20" s="26"/>
      <c r="F20" s="20"/>
      <c r="G20" s="21"/>
      <c r="H20" s="44" t="str">
        <f>IF(_xlfn.ISFORMULA($I20),SUMIF($A$2:$A20,$A20,$G$2:$G20),"")</f>
        <v/>
      </c>
    </row>
    <row r="21" spans="1:9" x14ac:dyDescent="0.35">
      <c r="A21" s="48">
        <v>3</v>
      </c>
      <c r="B21" s="18"/>
      <c r="C21" s="27"/>
      <c r="D21" s="27"/>
      <c r="E21" s="27"/>
      <c r="F21" s="28"/>
      <c r="G21" s="24" t="str">
        <f>IF(OR(F21="Urlaub",F21="Feiertag",F21="Krank"),[1]Übersicht!B5,(IF(B21&gt;0,(D21-C21)*24-(E21*24)," ")))</f>
        <v xml:space="preserve"> </v>
      </c>
      <c r="H21" s="41" t="str">
        <f>IF(_xlfn.ISFORMULA($I21),SUMIF($A$2:$A21,$A21,$G$2:$G21),"")</f>
        <v/>
      </c>
    </row>
    <row r="22" spans="1:9" x14ac:dyDescent="0.35">
      <c r="A22" s="48" cm="1">
        <f t="array" aca="1" ref="A22" ca="1">_xlfn.LET(_xlpm.rng,INDIRECT("ZS2:Z(50)S2",FALSE),_xlpm.fi,_xlfn._xlws.FILTER(_xlpm.rng,_xlpm.rng&lt;&gt;""),_xlpm.i,_xlfn.ISOWEEKNUM(MIN(_xlpm.fi)),IF(AND($B22="",A21&lt;&gt;"KW"),A21,_xlpm.i))</f>
        <v>3</v>
      </c>
      <c r="B22" s="5">
        <v>45306</v>
      </c>
      <c r="C22" s="10"/>
      <c r="D22" s="10"/>
      <c r="E22" s="10"/>
      <c r="F22" s="12" t="s">
        <v>7</v>
      </c>
      <c r="G22" s="24">
        <f>IF(OR(F22="Urlaub",F22="Feiertag",F22="Krank"),[1]Übersicht!B5,(IF(B22&gt;0,(D22-C22)*24-(E22*24)," ")))</f>
        <v>8</v>
      </c>
      <c r="H22" s="41" t="str">
        <f>IF(_xlfn.ISFORMULA($I22),SUMIF($A$2:$A22,$A22,$G$2:$G22),"")</f>
        <v/>
      </c>
      <c r="I22" s="25"/>
    </row>
    <row r="23" spans="1:9" x14ac:dyDescent="0.35">
      <c r="A23" s="48" cm="1">
        <f t="array" aca="1" ref="A23" ca="1">_xlfn.LET(_xlpm.rng,INDIRECT("ZS2:Z(50)S2",FALSE),_xlpm.fi,_xlfn._xlws.FILTER(_xlpm.rng,_xlpm.rng&lt;&gt;""),_xlpm.i,_xlfn.ISOWEEKNUM(MIN(_xlpm.fi)),IF(AND($B23="",A22&lt;&gt;"KW"),A22,_xlpm.i))</f>
        <v>3</v>
      </c>
      <c r="B23" s="5">
        <v>45307</v>
      </c>
      <c r="C23" s="22"/>
      <c r="D23" s="22"/>
      <c r="E23" s="22"/>
      <c r="F23" s="12" t="s">
        <v>7</v>
      </c>
      <c r="G23" s="24">
        <f>IF(OR(F23="Urlaub",F23="Feiertag",F23="Krank"),[1]Übersicht!B5,(IF(B23&gt;0,(D23-C23)*24-(E23*24)," ")))</f>
        <v>8</v>
      </c>
      <c r="H23" s="41" t="str">
        <f>IF(_xlfn.ISFORMULA($I23),SUMIF($A$2:$A23,$A23,$G$2:$G23),"")</f>
        <v/>
      </c>
      <c r="I23" s="25"/>
    </row>
    <row r="24" spans="1:9" x14ac:dyDescent="0.35">
      <c r="A24" s="48" cm="1">
        <f t="array" aca="1" ref="A24" ca="1">_xlfn.LET(_xlpm.rng,INDIRECT("ZS2:Z(50)S2",FALSE),_xlpm.fi,_xlfn._xlws.FILTER(_xlpm.rng,_xlpm.rng&lt;&gt;""),_xlpm.i,_xlfn.ISOWEEKNUM(MIN(_xlpm.fi)),IF(AND($B24="",A23&lt;&gt;"KW"),A23,_xlpm.i))</f>
        <v>3</v>
      </c>
      <c r="B24" s="5">
        <v>45308</v>
      </c>
      <c r="C24" s="22"/>
      <c r="D24" s="22"/>
      <c r="E24" s="22"/>
      <c r="F24" s="12" t="s">
        <v>7</v>
      </c>
      <c r="G24" s="24">
        <f>IF(OR(F24="Urlaub",F24="Feiertag",F24="Krank"),[1]Übersicht!B5,(IF(B24&gt;0,(D24-C24)*24-(E24*24)," ")))</f>
        <v>8</v>
      </c>
      <c r="H24" s="41" t="str">
        <f>IF(_xlfn.ISFORMULA($I24),SUMIF($A$2:$A24,$A24,$G$2:$G24),"")</f>
        <v/>
      </c>
      <c r="I24" s="25"/>
    </row>
    <row r="25" spans="1:9" x14ac:dyDescent="0.35">
      <c r="A25" s="48" cm="1">
        <f t="array" aca="1" ref="A25" ca="1">_xlfn.LET(_xlpm.rng,INDIRECT("ZS2:Z(50)S2",FALSE),_xlpm.fi,_xlfn._xlws.FILTER(_xlpm.rng,_xlpm.rng&lt;&gt;""),_xlpm.i,_xlfn.ISOWEEKNUM(MIN(_xlpm.fi)),IF(AND($B25="",A24&lt;&gt;"KW"),A24,_xlpm.i))</f>
        <v>3</v>
      </c>
      <c r="B25" s="5">
        <v>45309</v>
      </c>
      <c r="C25" s="22"/>
      <c r="D25" s="22"/>
      <c r="E25" s="22"/>
      <c r="F25" s="12" t="s">
        <v>7</v>
      </c>
      <c r="G25" s="24">
        <f>IF(OR(F25="Urlaub",F25="Feiertag",F25="Krank"),[1]Übersicht!B5,(IF(B25&gt;0,(D25-C25)*24-(E25*24)," ")))</f>
        <v>8</v>
      </c>
      <c r="H25" s="41" t="str">
        <f>IF(_xlfn.ISFORMULA($I25),SUMIF($A$2:$A25,$A25,$G$2:$G25),"")</f>
        <v/>
      </c>
      <c r="I25" s="25"/>
    </row>
    <row r="26" spans="1:9" x14ac:dyDescent="0.35">
      <c r="A26" s="48" cm="1">
        <f t="array" aca="1" ref="A26" ca="1">_xlfn.LET(_xlpm.rng,INDIRECT("ZS2:Z(50)S2",FALSE),_xlpm.fi,_xlfn._xlws.FILTER(_xlpm.rng,_xlpm.rng&lt;&gt;""),_xlpm.i,_xlfn.ISOWEEKNUM(MIN(_xlpm.fi)),IF(AND($B26="",A25&lt;&gt;"KW"),A25,_xlpm.i))</f>
        <v>3</v>
      </c>
      <c r="B26" s="5">
        <v>45310</v>
      </c>
      <c r="C26" s="22"/>
      <c r="D26" s="22"/>
      <c r="E26" s="22"/>
      <c r="F26" s="12" t="s">
        <v>7</v>
      </c>
      <c r="G26" s="24">
        <f>IF(OR(F26="Urlaub",F26="Feiertag",F26="Krank"),[1]Übersicht!B5,(IF(B26&gt;0,(D26-C26)*24-(E26*24)," ")))</f>
        <v>8</v>
      </c>
      <c r="H26" s="41" t="str">
        <f>IF(_xlfn.ISFORMULA($I26),SUMIF($A$2:$A26,$A26,$G$2:$G26),"")</f>
        <v/>
      </c>
      <c r="I26" s="25"/>
    </row>
    <row r="27" spans="1:9" ht="15" thickBot="1" x14ac:dyDescent="0.4">
      <c r="A27" s="48" cm="1">
        <f t="array" aca="1" ref="A27" ca="1">_xlfn.LET(_xlpm.rng,INDIRECT("ZS2:Z(50)S2",FALSE),_xlpm.fi,_xlfn._xlws.FILTER(_xlpm.rng,_xlpm.rng&lt;&gt;""),_xlpm.i,_xlfn.ISOWEEKNUM(MIN(_xlpm.fi)),IF(AND($B27="",A26&lt;&gt;"KW"),A26,_xlpm.i))</f>
        <v>3</v>
      </c>
      <c r="B27" s="11"/>
      <c r="C27" s="10"/>
      <c r="D27" s="10"/>
      <c r="E27" s="10"/>
      <c r="F27" s="12"/>
      <c r="G27" s="24" t="str">
        <f>IF(OR(F27="Urlaub",F27="Feiertag",F27="Krank"),[1]Übersicht!B5,(IF(B27&gt;0,(D27-C27)*24-(E27*24)," ")))</f>
        <v xml:space="preserve"> </v>
      </c>
      <c r="H27" s="41" t="str">
        <f>IF(_xlfn.ISFORMULA($I27),SUMIF($A$2:$A27,$A27,$G$2:$G27),"")</f>
        <v/>
      </c>
      <c r="I27" s="25"/>
    </row>
    <row r="28" spans="1:9" ht="15" thickBot="1" x14ac:dyDescent="0.4">
      <c r="A28" s="48" cm="1">
        <f t="array" aca="1" ref="A28" ca="1">_xlfn.LET(_xlpm.rng,INDIRECT("ZS2:Z(50)S2",FALSE),_xlpm.fi,_xlfn._xlws.FILTER(_xlpm.rng,_xlpm.rng&lt;&gt;""),_xlpm.i,_xlfn.ISOWEEKNUM(MIN(_xlpm.fi)),IF(AND($B28="",A27&lt;&gt;"KW"),A27,_xlpm.i))</f>
        <v>3</v>
      </c>
      <c r="B28" s="14"/>
      <c r="C28" s="15"/>
      <c r="D28" s="15"/>
      <c r="E28" s="15"/>
      <c r="F28" s="29"/>
      <c r="G28" s="24" t="str">
        <f>IF(OR(F28="Urlaub",F28="Feiertag",F28="Krank"),[1]Übersicht!B5,(IF(B28&gt;0,(D28-C28)*24-(E28*24)," ")))</f>
        <v xml:space="preserve"> </v>
      </c>
      <c r="H28" s="21">
        <f ca="1">IF(_xlfn.ISFORMULA($I28),SUMIF($A$2:$A28,$A28,$G$2:$G28),"")</f>
        <v>40</v>
      </c>
      <c r="I28" s="45" cm="1">
        <f t="array" aca="1" ref="I28" ca="1">$H28-(IF((SUM((FREQUENCY(TRUNC(B21:B29,),TRUNC(B22:B29,))&gt;0)*1)-(COUNT(B22:B29)&lt;99))&gt;[1]Übersicht!B6,[1]Übersicht!B6,(SUM((FREQUENCY(TRUNC(B21:B29,),TRUNC(B22:B29,))&gt;0)*1)-(COUNT(B22:B29)&lt;99)))*[1]Übersicht!B5)</f>
        <v>0</v>
      </c>
    </row>
    <row r="29" spans="1:9" ht="15" thickBot="1" x14ac:dyDescent="0.4">
      <c r="A29" s="48">
        <v>4</v>
      </c>
      <c r="B29" s="30"/>
      <c r="C29" s="31"/>
      <c r="D29" s="31"/>
      <c r="E29" s="31"/>
      <c r="F29" s="32"/>
      <c r="G29" s="21"/>
      <c r="H29" s="44" t="str">
        <f>IF(_xlfn.ISFORMULA($I29),SUMIF($A$2:$A29,$A29,$G$2:$G29),"")</f>
        <v/>
      </c>
    </row>
    <row r="30" spans="1:9" x14ac:dyDescent="0.35">
      <c r="A30" s="48" cm="1">
        <f t="array" aca="1" ref="A30" ca="1">_xlfn.LET(_xlpm.rng,INDIRECT("ZS2:Z(50)S2",FALSE),_xlpm.fi,_xlfn._xlws.FILTER(_xlpm.rng,_xlpm.rng&lt;&gt;""),_xlpm.i,_xlfn.ISOWEEKNUM(MIN(_xlpm.fi)),IF(AND($B30="",A29&lt;&gt;"KW"),A29,_xlpm.i))</f>
        <v>4</v>
      </c>
      <c r="B30" s="33">
        <v>45313</v>
      </c>
      <c r="C30" s="10"/>
      <c r="D30" s="10"/>
      <c r="E30" s="10"/>
      <c r="F30" s="34" t="s">
        <v>10</v>
      </c>
      <c r="G30" s="24">
        <f>IF(OR(F30="Urlaub",F30="Feiertag",F30="Krank"),[1]Übersicht!B5,(IF(B30&gt;0,(D30-C30)*24-(E30*24)," ")))</f>
        <v>8</v>
      </c>
      <c r="H30" s="41" t="str">
        <f>IF(_xlfn.ISFORMULA($I30),SUMIF($A$2:$A30,$A30,$G$2:$G30),"")</f>
        <v/>
      </c>
      <c r="I30" s="25"/>
    </row>
    <row r="31" spans="1:9" x14ac:dyDescent="0.35">
      <c r="A31" s="48" cm="1">
        <f t="array" aca="1" ref="A31" ca="1">_xlfn.LET(_xlpm.rng,INDIRECT("ZS2:Z(50)S2",FALSE),_xlpm.fi,_xlfn._xlws.FILTER(_xlpm.rng,_xlpm.rng&lt;&gt;""),_xlpm.i,_xlfn.ISOWEEKNUM(MIN(_xlpm.fi)),IF(AND($B31="",A30&lt;&gt;"KW"),A30,_xlpm.i))</f>
        <v>4</v>
      </c>
      <c r="B31" s="33">
        <v>45314</v>
      </c>
      <c r="C31" s="10"/>
      <c r="D31" s="10"/>
      <c r="E31" s="10"/>
      <c r="F31" s="34" t="s">
        <v>10</v>
      </c>
      <c r="G31" s="24">
        <f>IF(OR(F31="Urlaub",F31="Feiertag",F31="Krank"),[1]Übersicht!B5,(IF(B31&gt;0,(D31-C31)*24-(E31*24)," ")))</f>
        <v>8</v>
      </c>
      <c r="H31" s="41" t="str">
        <f>IF(_xlfn.ISFORMULA($I31),SUMIF($A$2:$A31,$A31,$G$2:$G31),"")</f>
        <v/>
      </c>
      <c r="I31" s="25"/>
    </row>
    <row r="32" spans="1:9" x14ac:dyDescent="0.35">
      <c r="A32" s="48" cm="1">
        <f t="array" aca="1" ref="A32" ca="1">_xlfn.LET(_xlpm.rng,INDIRECT("ZS2:Z(50)S2",FALSE),_xlpm.fi,_xlfn._xlws.FILTER(_xlpm.rng,_xlpm.rng&lt;&gt;""),_xlpm.i,_xlfn.ISOWEEKNUM(MIN(_xlpm.fi)),IF(AND($B32="",A31&lt;&gt;"KW"),A31,_xlpm.i))</f>
        <v>4</v>
      </c>
      <c r="B32" s="33">
        <v>45315</v>
      </c>
      <c r="C32" s="10"/>
      <c r="D32" s="10"/>
      <c r="E32" s="10"/>
      <c r="F32" s="34" t="s">
        <v>10</v>
      </c>
      <c r="G32" s="24">
        <f>IF(OR(F32="Urlaub",F32="Feiertag",F32="Krank"),[1]Übersicht!B5,(IF(B32&gt;0,(D32-C32)*24-(E32*24)," ")))</f>
        <v>8</v>
      </c>
      <c r="H32" s="41" t="str">
        <f>IF(_xlfn.ISFORMULA($I32),SUMIF($A$2:$A32,$A32,$G$2:$G32),"")</f>
        <v/>
      </c>
      <c r="I32" s="25"/>
    </row>
    <row r="33" spans="1:9" x14ac:dyDescent="0.35">
      <c r="A33" s="48" cm="1">
        <f t="array" aca="1" ref="A33" ca="1">_xlfn.LET(_xlpm.rng,INDIRECT("ZS2:Z(50)S2",FALSE),_xlpm.fi,_xlfn._xlws.FILTER(_xlpm.rng,_xlpm.rng&lt;&gt;""),_xlpm.i,_xlfn.ISOWEEKNUM(MIN(_xlpm.fi)),IF(AND($B33="",A32&lt;&gt;"KW"),A32,_xlpm.i))</f>
        <v>4</v>
      </c>
      <c r="B33" s="33">
        <v>45316</v>
      </c>
      <c r="C33" s="10"/>
      <c r="D33" s="10"/>
      <c r="E33" s="10"/>
      <c r="F33" s="34" t="s">
        <v>10</v>
      </c>
      <c r="G33" s="24">
        <f>IF(OR(F33="Urlaub",F33="Feiertag",F33="Krank"),[1]Übersicht!B5,(IF(B33&gt;0,(D33-C33)*24-(E33*24)," ")))</f>
        <v>8</v>
      </c>
      <c r="H33" s="41" t="str">
        <f>IF(_xlfn.ISFORMULA($I33),SUMIF($A$2:$A33,$A33,$G$2:$G33),"")</f>
        <v/>
      </c>
      <c r="I33" s="25"/>
    </row>
    <row r="34" spans="1:9" x14ac:dyDescent="0.35">
      <c r="A34" s="48" cm="1">
        <f t="array" aca="1" ref="A34" ca="1">_xlfn.LET(_xlpm.rng,INDIRECT("ZS2:Z(50)S2",FALSE),_xlpm.fi,_xlfn._xlws.FILTER(_xlpm.rng,_xlpm.rng&lt;&gt;""),_xlpm.i,_xlfn.ISOWEEKNUM(MIN(_xlpm.fi)),IF(AND($B34="",A33&lt;&gt;"KW"),A33,_xlpm.i))</f>
        <v>4</v>
      </c>
      <c r="B34" s="33">
        <v>45317</v>
      </c>
      <c r="C34" s="10"/>
      <c r="D34" s="10"/>
      <c r="E34" s="10"/>
      <c r="F34" s="34" t="s">
        <v>10</v>
      </c>
      <c r="G34" s="24">
        <f>IF(OR(F34="Urlaub",F34="Feiertag",F34="Krank"),[1]Übersicht!B5,(IF(B34&gt;0,(D34-C34)*24-(E34*24)," ")))</f>
        <v>8</v>
      </c>
      <c r="H34" s="41" t="str">
        <f>IF(_xlfn.ISFORMULA($I34),SUMIF($A$2:$A34,$A34,$G$2:$G34),"")</f>
        <v/>
      </c>
      <c r="I34" s="25"/>
    </row>
    <row r="35" spans="1:9" ht="15" thickBot="1" x14ac:dyDescent="0.4">
      <c r="A35" s="48" cm="1">
        <f t="array" aca="1" ref="A35" ca="1">_xlfn.LET(_xlpm.rng,INDIRECT("ZS2:Z(50)S2",FALSE),_xlpm.fi,_xlfn._xlws.FILTER(_xlpm.rng,_xlpm.rng&lt;&gt;""),_xlpm.i,_xlfn.ISOWEEKNUM(MIN(_xlpm.fi)),IF(AND($B35="",A34&lt;&gt;"KW"),A34,_xlpm.i))</f>
        <v>4</v>
      </c>
      <c r="B35" s="33"/>
      <c r="C35" s="10"/>
      <c r="D35" s="10"/>
      <c r="E35" s="10"/>
      <c r="F35" s="34"/>
      <c r="G35" s="24" t="str">
        <f>IF(OR(F35="Urlaub",F35="Feiertag",F35="Krank"),[1]Übersicht!B5,(IF(B35&gt;0,(D35-C35)*24-(E35*24)," ")))</f>
        <v xml:space="preserve"> </v>
      </c>
      <c r="H35" s="41" t="str">
        <f>IF(_xlfn.ISFORMULA($I35),SUMIF($A$2:$A35,$A35,$G$2:$G35),"")</f>
        <v/>
      </c>
    </row>
    <row r="36" spans="1:9" ht="15" thickBot="1" x14ac:dyDescent="0.4">
      <c r="A36" s="48" cm="1">
        <f t="array" aca="1" ref="A36" ca="1">_xlfn.LET(_xlpm.rng,INDIRECT("ZS2:Z(50)S2",FALSE),_xlpm.fi,_xlfn._xlws.FILTER(_xlpm.rng,_xlpm.rng&lt;&gt;""),_xlpm.i,_xlfn.ISOWEEKNUM(MIN(_xlpm.fi)),IF(AND($B36="",A35&lt;&gt;"KW"),A35,_xlpm.i))</f>
        <v>4</v>
      </c>
      <c r="B36" s="14"/>
      <c r="C36" s="15"/>
      <c r="D36" s="15"/>
      <c r="E36" s="15"/>
      <c r="F36" s="35"/>
      <c r="G36" s="24" t="str">
        <f>IF(OR(F36="Urlaub",F36="Feiertag",F36="Krank"),[1]Übersicht!B5,(IF(B36&gt;0,(D36-C36)*24-(E36*24)," ")))</f>
        <v xml:space="preserve"> </v>
      </c>
      <c r="H36" s="21">
        <f ca="1">IF(_xlfn.ISFORMULA($I36),SUMIF($A$2:$A36,$A36,$G$2:$G36),"")</f>
        <v>40</v>
      </c>
      <c r="I36" s="45" cm="1">
        <f t="array" aca="1" ref="I36" ca="1">$H36-(IF((SUM((FREQUENCY(TRUNC(B29:B37,),TRUNC(B30:B37,))&gt;0)*1)-(COUNT(B30:B37)&lt;99))&gt;[1]Übersicht!B6,[1]Übersicht!B6,(SUM((FREQUENCY(TRUNC(B29:B37,),TRUNC(B30:B37,))&gt;0)*1)-(COUNT(B30:B37)&lt;99)))*[1]Übersicht!B5)</f>
        <v>0</v>
      </c>
    </row>
    <row r="37" spans="1:9" ht="15" thickBot="1" x14ac:dyDescent="0.4">
      <c r="A37" s="48" cm="1">
        <f t="array" aca="1" ref="A37" ca="1">_xlfn.LET(_xlpm.rng,INDIRECT("ZS2:Z(50)S2",FALSE),_xlpm.fi,_xlfn._xlws.FILTER(_xlpm.rng,_xlpm.rng&lt;&gt;""),_xlpm.i,_xlfn.ISOWEEKNUM(MIN(_xlpm.fi)),IF(AND($B37="",A36&lt;&gt;"KW"),A36,_xlpm.i))</f>
        <v>4</v>
      </c>
      <c r="B37" s="30"/>
      <c r="C37" s="31"/>
      <c r="D37" s="31"/>
      <c r="E37" s="31"/>
      <c r="F37" s="32"/>
      <c r="G37" s="21"/>
      <c r="H37" s="44" t="str">
        <f>IF(_xlfn.ISFORMULA($I37),SUMIF($A$2:$A37,$A37,$G$2:$G37),"")</f>
        <v/>
      </c>
    </row>
    <row r="38" spans="1:9" x14ac:dyDescent="0.35">
      <c r="A38" s="48">
        <v>5</v>
      </c>
      <c r="B38" s="36"/>
      <c r="C38" s="27"/>
      <c r="D38" s="27"/>
      <c r="E38" s="27"/>
      <c r="F38" s="28"/>
      <c r="G38" s="4" t="str">
        <f>IF(OR(F38="Urlaub",F38="Feiertag",F38="Krank"),[1]Übersicht!B5,(IF(B38&gt;0,(D38-C38)*24-(E38*24)," ")))</f>
        <v xml:space="preserve"> </v>
      </c>
      <c r="H38" s="41" t="str">
        <f>IF(_xlfn.ISFORMULA($I38),SUMIF($A$2:$A38,$A38,$G$2:$G38),"")</f>
        <v/>
      </c>
    </row>
    <row r="39" spans="1:9" x14ac:dyDescent="0.35">
      <c r="A39" s="48" cm="1">
        <f t="array" aca="1" ref="A39" ca="1">_xlfn.LET(_xlpm.rng,INDIRECT("ZS2:Z(50)S2",FALSE),_xlpm.fi,_xlfn._xlws.FILTER(_xlpm.rng,_xlpm.rng&lt;&gt;""),_xlpm.i,_xlfn.ISOWEEKNUM(MIN(_xlpm.fi)),IF(AND($B39="",A38&lt;&gt;"KW"),A38,_xlpm.i))</f>
        <v>5</v>
      </c>
      <c r="B39" s="5">
        <v>45320</v>
      </c>
      <c r="C39" s="22">
        <v>0.33333333333333331</v>
      </c>
      <c r="D39" s="22">
        <v>0.70833333333333337</v>
      </c>
      <c r="E39" s="22">
        <v>2.0833333333333332E-2</v>
      </c>
      <c r="F39" s="23" t="s">
        <v>8</v>
      </c>
      <c r="G39" s="4">
        <f>IF(OR(F39="Urlaub",F39="Feiertag",F39="Krank"),[1]Übersicht!B5,(IF(B39&gt;0,(D39-C39)*24-(E39*24)," ")))</f>
        <v>8.5000000000000018</v>
      </c>
      <c r="H39" s="41" t="str">
        <f>IF(_xlfn.ISFORMULA($I39),SUMIF($A$2:$A39,$A39,$G$2:$G39),"")</f>
        <v/>
      </c>
    </row>
    <row r="40" spans="1:9" x14ac:dyDescent="0.35">
      <c r="A40" s="48" cm="1">
        <f t="array" aca="1" ref="A40" ca="1">_xlfn.LET(_xlpm.rng,INDIRECT("ZS2:Z(50)S2",FALSE),_xlpm.fi,_xlfn._xlws.FILTER(_xlpm.rng,_xlpm.rng&lt;&gt;""),_xlpm.i,_xlfn.ISOWEEKNUM(MIN(_xlpm.fi)),IF(AND($B40="",A39&lt;&gt;"KW"),A39,_xlpm.i))</f>
        <v>5</v>
      </c>
      <c r="B40" s="5">
        <v>45321</v>
      </c>
      <c r="C40" s="22">
        <v>0.33333333333333331</v>
      </c>
      <c r="D40" s="22">
        <v>0.66666666666666663</v>
      </c>
      <c r="E40" s="22">
        <v>2.0833333333333332E-2</v>
      </c>
      <c r="F40" s="23" t="s">
        <v>8</v>
      </c>
      <c r="G40" s="4">
        <f>IF(OR(F40="Urlaub",F40="Feiertag",F40="Krank"),[1]Übersicht!B5,(IF(B40&gt;0,(D40-C40)*24-(E40*24)," ")))</f>
        <v>7.5</v>
      </c>
      <c r="H40" s="41" t="str">
        <f>IF(_xlfn.ISFORMULA($I40),SUMIF($A$2:$A40,$A40,$G$2:$G40),"")</f>
        <v/>
      </c>
    </row>
    <row r="41" spans="1:9" x14ac:dyDescent="0.35">
      <c r="A41" s="48" cm="1">
        <f t="array" aca="1" ref="A41" ca="1">_xlfn.LET(_xlpm.rng,INDIRECT("ZS2:Z(50)S2",FALSE),_xlpm.fi,_xlfn._xlws.FILTER(_xlpm.rng,_xlpm.rng&lt;&gt;""),_xlpm.i,_xlfn.ISOWEEKNUM(MIN(_xlpm.fi)),IF(AND($B41="",A40&lt;&gt;"KW"),A40,_xlpm.i))</f>
        <v>5</v>
      </c>
      <c r="B41" s="5">
        <v>45322</v>
      </c>
      <c r="C41" s="22">
        <v>0.33333333333333331</v>
      </c>
      <c r="D41" s="22">
        <v>0.54166666666666663</v>
      </c>
      <c r="E41" s="22"/>
      <c r="F41" s="23" t="s">
        <v>8</v>
      </c>
      <c r="G41" s="4">
        <f>IF(OR(F41="Urlaub",F41="Feiertag",F41="Krank"),[1]Übersicht!B5,(IF(B41&gt;0,(D41-C41)*24-(E41*24)," ")))</f>
        <v>5</v>
      </c>
      <c r="H41" s="41" t="str">
        <f>IF(_xlfn.ISFORMULA($I41),SUMIF($A$2:$A41,$A41,$G$2:$G41),"")</f>
        <v/>
      </c>
    </row>
    <row r="42" spans="1:9" x14ac:dyDescent="0.35">
      <c r="A42" s="48" cm="1">
        <f t="array" aca="1" ref="A42" ca="1">_xlfn.LET(_xlpm.rng,INDIRECT("ZS2:Z(50)S2",FALSE),_xlpm.fi,_xlfn._xlws.FILTER(_xlpm.rng,_xlpm.rng&lt;&gt;""),_xlpm.i,_xlfn.ISOWEEKNUM(MIN(_xlpm.fi)),IF(AND($B42="",A41&lt;&gt;"KW"),A41,_xlpm.i))</f>
        <v>5</v>
      </c>
      <c r="B42" s="37"/>
      <c r="C42" s="10"/>
      <c r="D42" s="10"/>
      <c r="E42" s="10"/>
      <c r="F42" s="12"/>
      <c r="G42" s="4" t="str">
        <f>IF(OR(F42="Urlaub",F42="Feiertag",F42="Krank"),[1]Übersicht!B5,(IF(B42&gt;0,(D42-C42)*24-(E42*24)," ")))</f>
        <v xml:space="preserve"> </v>
      </c>
      <c r="H42" s="41" t="str">
        <f>IF(_xlfn.ISFORMULA($I42),SUMIF($A$2:$A42,$A42,$G$2:$G42),"")</f>
        <v/>
      </c>
      <c r="I42" s="38"/>
    </row>
    <row r="43" spans="1:9" ht="15" thickBot="1" x14ac:dyDescent="0.4">
      <c r="A43" s="48" cm="1">
        <f t="array" aca="1" ref="A43" ca="1">_xlfn.LET(_xlpm.rng,INDIRECT("ZS2:Z(50)S2",FALSE),_xlpm.fi,_xlfn._xlws.FILTER(_xlpm.rng,_xlpm.rng&lt;&gt;""),_xlpm.i,_xlfn.ISOWEEKNUM(MIN(_xlpm.fi)),IF(AND($B43="",A42&lt;&gt;"KW"),A42,_xlpm.i))</f>
        <v>5</v>
      </c>
      <c r="B43" s="37"/>
      <c r="C43" s="10"/>
      <c r="D43" s="10"/>
      <c r="E43" s="10"/>
      <c r="F43" s="12"/>
      <c r="G43" s="4" t="str">
        <f>IF(OR(F43="Urlaub",F43="Feiertag",F43="Krank"),[1]Übersicht!B5,(IF(B43&gt;0,(D43-C43)*24-(E43*24)," ")))</f>
        <v xml:space="preserve"> </v>
      </c>
      <c r="H43" s="41" t="str">
        <f>IF(_xlfn.ISFORMULA($I43),SUMIF($A$2:$A43,$A43,$G$2:$G43),"")</f>
        <v/>
      </c>
    </row>
    <row r="44" spans="1:9" ht="15" thickBot="1" x14ac:dyDescent="0.4">
      <c r="A44" s="48" cm="1">
        <f t="array" aca="1" ref="A44" ca="1">_xlfn.LET(_xlpm.rng,INDIRECT("ZS2:Z(50)S2",FALSE),_xlpm.fi,_xlfn._xlws.FILTER(_xlpm.rng,_xlpm.rng&lt;&gt;""),_xlpm.i,_xlfn.ISOWEEKNUM(MIN(_xlpm.fi)),IF(AND($B44="",A43&lt;&gt;"KW"),A43,_xlpm.i))</f>
        <v>5</v>
      </c>
      <c r="B44" s="14"/>
      <c r="C44" s="15"/>
      <c r="D44" s="15"/>
      <c r="E44" s="16"/>
      <c r="F44" s="29"/>
      <c r="G44" s="16" t="str">
        <f>IF(OR(F44="Urlaub",F44="Feiertag",F44="Krank"),[1]Übersicht!B5,(IF(B44&gt;0,(D44-C44)*24-(E44*24)," ")))</f>
        <v xml:space="preserve"> </v>
      </c>
      <c r="H44" s="21">
        <f ca="1">IF(_xlfn.ISFORMULA($I44),SUMIF($A$2:$A44,$A44,$G$2:$G44),"")</f>
        <v>21</v>
      </c>
      <c r="I44" s="45" cm="1">
        <f t="array" aca="1" ref="I44" ca="1">$H44-(IF((SUM((FREQUENCY(TRUNC(B37:B45,),TRUNC(B38:B45,))&gt;0)*1)-(COUNT(B38:B45)&lt;99))&gt;[1]Übersicht!B6,[1]Übersicht!B6,(SUM((FREQUENCY(TRUNC(B37:B45,),TRUNC(B38:B45,))&gt;0)*1)-(COUNT(B38:B45)&lt;99)))*[1]Übersicht!B5)</f>
        <v>-3</v>
      </c>
    </row>
    <row r="45" spans="1:9" x14ac:dyDescent="0.35">
      <c r="B45" s="39"/>
      <c r="C45" s="40"/>
      <c r="D45" s="40"/>
      <c r="E45" s="40"/>
      <c r="F45" s="38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René Gorlt</dc:creator>
  <cp:lastModifiedBy>oee</cp:lastModifiedBy>
  <dcterms:created xsi:type="dcterms:W3CDTF">2024-11-09T09:57:27Z</dcterms:created>
  <dcterms:modified xsi:type="dcterms:W3CDTF">2024-11-11T05:20:19Z</dcterms:modified>
</cp:coreProperties>
</file>