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8_{2B5ECA99-6F5C-4E08-86A2-E4C35A8242B0}" xr6:coauthVersionLast="47" xr6:coauthVersionMax="47" xr10:uidLastSave="{00000000-0000-0000-0000-000000000000}"/>
  <bookViews>
    <workbookView xWindow="-110" yWindow="-110" windowWidth="25820" windowHeight="15500" xr2:uid="{6BD3AACF-4432-470D-A7BD-0ACE9FF9B0B1}"/>
  </bookViews>
  <sheets>
    <sheet name="Tabelle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F4" i="1" s="1"/>
  <c r="D5" i="1"/>
  <c r="D6" i="1"/>
  <c r="D7" i="1"/>
  <c r="D8" i="1"/>
  <c r="D9" i="1"/>
  <c r="D10" i="1"/>
  <c r="D11" i="1"/>
  <c r="D12" i="1"/>
  <c r="D13" i="1"/>
  <c r="D14" i="1"/>
  <c r="D3" i="1"/>
  <c r="C3" i="1"/>
  <c r="C4" i="1"/>
  <c r="C5" i="1"/>
  <c r="C6" i="1"/>
  <c r="C7" i="1"/>
  <c r="C8" i="1"/>
  <c r="C9" i="1"/>
  <c r="C10" i="1"/>
  <c r="C11" i="1"/>
  <c r="C12" i="1"/>
  <c r="C13" i="1"/>
  <c r="C14" i="1"/>
  <c r="F5" i="1"/>
  <c r="F6" i="1"/>
  <c r="F7" i="1"/>
  <c r="F8" i="1"/>
  <c r="F9" i="1"/>
  <c r="F10" i="1"/>
  <c r="F11" i="1"/>
  <c r="F12" i="1"/>
  <c r="F13" i="1"/>
  <c r="F14" i="1"/>
  <c r="B15" i="1"/>
  <c r="F3" i="1" l="1"/>
  <c r="D15" i="1"/>
  <c r="C15" i="1"/>
</calcChain>
</file>

<file path=xl/sharedStrings.xml><?xml version="1.0" encoding="utf-8"?>
<sst xmlns="http://schemas.openxmlformats.org/spreadsheetml/2006/main" count="17" uniqueCount="17">
  <si>
    <t>Leistungsdaten 2024</t>
  </si>
  <si>
    <t>Monat</t>
  </si>
  <si>
    <t>KM</t>
  </si>
  <si>
    <t>Jan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</si>
  <si>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</si>
  <si>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</si>
  <si>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</si>
  <si>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</si>
  <si>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</si>
  <si>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</si>
  <si>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</si>
  <si>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</si>
  <si>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</si>
  <si>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</si>
  <si>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</si>
  <si>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Dauer der Touren in min</t>
  </si>
  <si>
    <t>Höhenmeter 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</si>
</sst>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Standard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Leistungsdaten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Tabelle1!$B$2</c:f>
              <c:strCache>
                <c:ptCount val="1"/>
                <c:pt idx="0">
                  <c:v>KM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Tabelle1!$A$3:$A$14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Tabelle1!$B$3:$B$14</c:f>
              <c:numCache>
                <c:formatCode>General</c:formatCode>
                <c:ptCount val="12"/>
                <c:pt idx="0">
                  <c:v>220</c:v>
                </c:pt>
                <c:pt idx="1">
                  <c:v>190</c:v>
                </c:pt>
                <c:pt idx="2">
                  <c:v>230</c:v>
                </c:pt>
                <c:pt idx="3">
                  <c:v>168</c:v>
                </c:pt>
                <c:pt idx="4">
                  <c:v>291</c:v>
                </c:pt>
                <c:pt idx="5">
                  <c:v>369</c:v>
                </c:pt>
                <c:pt idx="6">
                  <c:v>230</c:v>
                </c:pt>
                <c:pt idx="7">
                  <c:v>155</c:v>
                </c:pt>
                <c:pt idx="8">
                  <c:v>400</c:v>
                </c:pt>
                <c:pt idx="9">
                  <c:v>286</c:v>
                </c:pt>
                <c:pt idx="10">
                  <c:v>200</c:v>
                </c:pt>
                <c:pt idx="11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C-41F2-ABCB-49561F041430}"/>
            </c:ext>
          </c:extLst>
        </c:ser>
        <c:ser>
          <c:idx val="1"/>
          <c:order val="1"/>
          <c:tx>
            <c:strRef>
              <c:f>Tabelle1!$C$2</c:f>
              <c:strCache>
                <c:ptCount val="1"/>
                <c:pt idx="0">
                  <c:v>Höhenmeter /10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Tabelle1!$A$3:$A$14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Tabelle1!$C$3:$C$14</c:f>
              <c:numCache>
                <c:formatCode>General</c:formatCode>
                <c:ptCount val="12"/>
                <c:pt idx="0">
                  <c:v>479</c:v>
                </c:pt>
                <c:pt idx="1">
                  <c:v>350</c:v>
                </c:pt>
                <c:pt idx="2">
                  <c:v>485</c:v>
                </c:pt>
                <c:pt idx="3">
                  <c:v>427</c:v>
                </c:pt>
                <c:pt idx="4">
                  <c:v>664</c:v>
                </c:pt>
                <c:pt idx="5">
                  <c:v>1150</c:v>
                </c:pt>
                <c:pt idx="6">
                  <c:v>650</c:v>
                </c:pt>
                <c:pt idx="7">
                  <c:v>420</c:v>
                </c:pt>
                <c:pt idx="8">
                  <c:v>850</c:v>
                </c:pt>
                <c:pt idx="9">
                  <c:v>730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C-41F2-ABCB-49561F041430}"/>
            </c:ext>
          </c:extLst>
        </c:ser>
        <c:ser>
          <c:idx val="2"/>
          <c:order val="2"/>
          <c:tx>
            <c:strRef>
              <c:f>Tabelle1!$D$2</c:f>
              <c:strCache>
                <c:ptCount val="1"/>
                <c:pt idx="0">
                  <c:v>Dauer der Touren in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Tabelle1!$A$3:$A$14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Tabelle1!$D$3:$D$14</c:f>
              <c:numCache>
                <c:formatCode>General</c:formatCode>
                <c:ptCount val="12"/>
                <c:pt idx="0">
                  <c:v>1140</c:v>
                </c:pt>
                <c:pt idx="1">
                  <c:v>900</c:v>
                </c:pt>
                <c:pt idx="2">
                  <c:v>1020</c:v>
                </c:pt>
                <c:pt idx="3">
                  <c:v>780</c:v>
                </c:pt>
                <c:pt idx="4">
                  <c:v>1380</c:v>
                </c:pt>
                <c:pt idx="5">
                  <c:v>2100</c:v>
                </c:pt>
                <c:pt idx="6">
                  <c:v>1320</c:v>
                </c:pt>
                <c:pt idx="7">
                  <c:v>900</c:v>
                </c:pt>
                <c:pt idx="8">
                  <c:v>1800</c:v>
                </c:pt>
                <c:pt idx="9">
                  <c:v>1380</c:v>
                </c:pt>
                <c:pt idx="10">
                  <c:v>1200</c:v>
                </c:pt>
                <c:pt idx="11">
                  <c:v>1200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6C-41F2-ABCB-49561F041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518303"/>
        <c:axId val="222504383"/>
      </c:lineChart>
      <c:catAx>
        <c:axId val="222518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2504383"/>
        <c:crosses val="autoZero"/>
        <c:auto val="1"/>
        <c:lblAlgn val="ctr"/>
        <c:lblOffset val="100"/>
        <c:noMultiLvlLbl val="0"/>
      </c:catAx>
      <c:valAx>
        <c:axId val="222504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2518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788670</xdr:colOff>
      <xdr:row>0</xdr:row>
      <xdr:rowOff>213360</xdr:rowOff>
    </xdr:from>
    <xdr:to>
      <xdr:col>13</xdr:col>
      <xdr:colOff>240030</xdr:colOff>
      <xdr:row>13</xdr:row>
      <xdr:rowOff>83820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8EA331A3-E461-CBF1-FA37-A4B3A5225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CC2AB8-D385-4058-833C-888AE89EF158}" name="Tabelle2" displayName="Tabelle2" ref="A2:D14" totalsRowShown="0" headerRowDxfId="7" headerRowBorderDxfId="6" tableBorderDxfId="5" totalsRowBorderDxfId="4">
  <autoFilter ref="A2:D14" xr:uid="{A4CC2AB8-D385-4058-833C-888AE89EF158}"/>
  <tableColumns count="4">
    <tableColumn id="1" xr3:uid="{F34636FB-FF30-4B1A-B362-BD1AA9CDF213}" name="Monat" dataDxfId="3"/>
    <tableColumn id="2" xr3:uid="{14DC01A8-40E8-42C9-92CC-24B1EA0388CF}" name="KM" dataDxfId="2"/>
    <tableColumn id="3" xr3:uid="{F59D0F4A-A4E6-4DB4-9172-D4997E621E99}" name="Höhenmeter /10" dataDxfId="0">
      <calculatedColumnFormula>H3/10</calculatedColumnFormula>
    </tableColumn>
    <tableColumn id="4" xr3:uid="{1BABB4ED-7FBC-4433-A4B6-4B72ED85FD5B}" name="Dauer der Touren in min" dataDxfId="1">
      <calculatedColumnFormula>G3*60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8E3F3-E620-42B0-9F5B-48D1965D6326}">
  <sheetPr codeName="Tabelle1"/>
  <dimension ref="A1:H15"/>
  <sheetViews>
    <sheetView tabSelected="1" workbookViewId="0">
      <selection activeCell="C3" sqref="C3"/>
    </sheetView>
  </sheetViews>
  <sheetFormatPr baseColWidth="10" defaultRowHeight="14" x14ac:dyDescent="0.3"/>
  <cols>
    <col min="3" max="3" width="20.83203125" customWidth="1"/>
    <col min="4" max="4" width="27.1640625" customWidth="1"/>
    <col min="6" max="8" width="0" hidden="1" customWidth="1"/>
  </cols>
  <sheetData>
    <row r="1" spans="1:8" ht="18.5" x14ac:dyDescent="0.45">
      <c r="A1" s="10" t="s">
        <v>0</v>
      </c>
      <c r="B1" s="11"/>
      <c r="C1" s="11"/>
      <c r="D1" s="11"/>
    </row>
    <row r="2" spans="1:8" ht="18.5" x14ac:dyDescent="0.45">
      <c r="A2" s="2" t="s">
        <v>1</v>
      </c>
      <c r="B2" s="3" t="s">
        <v>2</v>
      </c>
      <c r="C2" s="3" t="s">
        <v>16</v>
      </c>
      <c r="D2" s="4" t="s">
        <v>15</v>
      </c>
    </row>
    <row r="3" spans="1:8" ht="18.5" x14ac:dyDescent="0.45">
      <c r="A3" s="5" t="s">
        <v>3</v>
      </c>
      <c r="B3" s="6">
        <v>220</v>
      </c>
      <c r="C3" s="6">
        <f t="shared" ref="C3:C14" si="0">H3/10</f>
        <v>479</v>
      </c>
      <c r="D3" s="7">
        <f>G3*60</f>
        <v>1140</v>
      </c>
      <c r="F3">
        <f>Tabelle2[[#This Row],[KM]]/Tabelle2[[#This Row],[Dauer der Touren in min]]</f>
        <v>0.19298245614035087</v>
      </c>
      <c r="G3">
        <v>19</v>
      </c>
      <c r="H3">
        <v>4790</v>
      </c>
    </row>
    <row r="4" spans="1:8" ht="18.5" x14ac:dyDescent="0.45">
      <c r="A4" s="5" t="s">
        <v>4</v>
      </c>
      <c r="B4" s="6">
        <v>190</v>
      </c>
      <c r="C4" s="6">
        <f t="shared" si="0"/>
        <v>350</v>
      </c>
      <c r="D4" s="7">
        <f t="shared" ref="D4:D14" si="1">G4*60</f>
        <v>900</v>
      </c>
      <c r="F4">
        <f>Tabelle2[[#This Row],[KM]]/Tabelle2[[#This Row],[Dauer der Touren in min]]</f>
        <v>0.21111111111111111</v>
      </c>
      <c r="G4">
        <v>15</v>
      </c>
      <c r="H4">
        <v>3500</v>
      </c>
    </row>
    <row r="5" spans="1:8" ht="18.5" x14ac:dyDescent="0.45">
      <c r="A5" s="5" t="s">
        <v>5</v>
      </c>
      <c r="B5" s="6">
        <v>230</v>
      </c>
      <c r="C5" s="6">
        <f t="shared" si="0"/>
        <v>485</v>
      </c>
      <c r="D5" s="7">
        <f t="shared" si="1"/>
        <v>1020</v>
      </c>
      <c r="F5">
        <f>Tabelle2[[#This Row],[KM]]/Tabelle2[[#This Row],[Dauer der Touren in min]]</f>
        <v>0.22549019607843138</v>
      </c>
      <c r="G5">
        <v>17</v>
      </c>
      <c r="H5">
        <v>4850</v>
      </c>
    </row>
    <row r="6" spans="1:8" ht="18.5" x14ac:dyDescent="0.45">
      <c r="A6" s="5" t="s">
        <v>6</v>
      </c>
      <c r="B6" s="6">
        <v>168</v>
      </c>
      <c r="C6" s="6">
        <f t="shared" si="0"/>
        <v>427</v>
      </c>
      <c r="D6" s="7">
        <f t="shared" si="1"/>
        <v>780</v>
      </c>
      <c r="F6">
        <f>Tabelle2[[#This Row],[KM]]/Tabelle2[[#This Row],[Dauer der Touren in min]]</f>
        <v>0.2153846153846154</v>
      </c>
      <c r="G6">
        <v>13</v>
      </c>
      <c r="H6">
        <v>4270</v>
      </c>
    </row>
    <row r="7" spans="1:8" ht="18.5" x14ac:dyDescent="0.45">
      <c r="A7" s="5" t="s">
        <v>7</v>
      </c>
      <c r="B7" s="6">
        <v>291</v>
      </c>
      <c r="C7" s="6">
        <f t="shared" si="0"/>
        <v>664</v>
      </c>
      <c r="D7" s="7">
        <f t="shared" si="1"/>
        <v>1380</v>
      </c>
      <c r="F7">
        <f>Tabelle2[[#This Row],[KM]]/Tabelle2[[#This Row],[Dauer der Touren in min]]</f>
        <v>0.21086956521739131</v>
      </c>
      <c r="G7">
        <v>23</v>
      </c>
      <c r="H7">
        <v>6640</v>
      </c>
    </row>
    <row r="8" spans="1:8" ht="18.5" x14ac:dyDescent="0.45">
      <c r="A8" s="5" t="s">
        <v>8</v>
      </c>
      <c r="B8" s="6">
        <v>369</v>
      </c>
      <c r="C8" s="6">
        <f t="shared" si="0"/>
        <v>1150</v>
      </c>
      <c r="D8" s="7">
        <f t="shared" si="1"/>
        <v>2100</v>
      </c>
      <c r="F8">
        <f>Tabelle2[[#This Row],[KM]]/Tabelle2[[#This Row],[Dauer der Touren in min]]</f>
        <v>0.17571428571428571</v>
      </c>
      <c r="G8">
        <v>35</v>
      </c>
      <c r="H8">
        <v>11500</v>
      </c>
    </row>
    <row r="9" spans="1:8" ht="18.5" x14ac:dyDescent="0.45">
      <c r="A9" s="5" t="s">
        <v>9</v>
      </c>
      <c r="B9" s="6">
        <v>230</v>
      </c>
      <c r="C9" s="6">
        <f t="shared" si="0"/>
        <v>650</v>
      </c>
      <c r="D9" s="7">
        <f t="shared" si="1"/>
        <v>1320</v>
      </c>
      <c r="F9">
        <f>Tabelle2[[#This Row],[KM]]/Tabelle2[[#This Row],[Dauer der Touren in min]]</f>
        <v>0.17424242424242425</v>
      </c>
      <c r="G9">
        <v>22</v>
      </c>
      <c r="H9">
        <v>6500</v>
      </c>
    </row>
    <row r="10" spans="1:8" ht="18.5" x14ac:dyDescent="0.45">
      <c r="A10" s="5" t="s">
        <v>10</v>
      </c>
      <c r="B10" s="6">
        <v>155</v>
      </c>
      <c r="C10" s="6">
        <f t="shared" si="0"/>
        <v>420</v>
      </c>
      <c r="D10" s="7">
        <f t="shared" si="1"/>
        <v>900</v>
      </c>
      <c r="F10">
        <f>Tabelle2[[#This Row],[KM]]/Tabelle2[[#This Row],[Dauer der Touren in min]]</f>
        <v>0.17222222222222222</v>
      </c>
      <c r="G10">
        <v>15</v>
      </c>
      <c r="H10">
        <v>4200</v>
      </c>
    </row>
    <row r="11" spans="1:8" ht="18.5" x14ac:dyDescent="0.45">
      <c r="A11" s="5" t="s">
        <v>11</v>
      </c>
      <c r="B11" s="6">
        <v>400</v>
      </c>
      <c r="C11" s="6">
        <f t="shared" si="0"/>
        <v>850</v>
      </c>
      <c r="D11" s="7">
        <f t="shared" si="1"/>
        <v>1800</v>
      </c>
      <c r="F11">
        <f>Tabelle2[[#This Row],[KM]]/Tabelle2[[#This Row],[Dauer der Touren in min]]</f>
        <v>0.22222222222222221</v>
      </c>
      <c r="G11">
        <v>30</v>
      </c>
      <c r="H11">
        <v>8500</v>
      </c>
    </row>
    <row r="12" spans="1:8" ht="18.5" x14ac:dyDescent="0.45">
      <c r="A12" s="5" t="s">
        <v>12</v>
      </c>
      <c r="B12" s="6">
        <v>286</v>
      </c>
      <c r="C12" s="6">
        <f t="shared" si="0"/>
        <v>730</v>
      </c>
      <c r="D12" s="7">
        <f t="shared" si="1"/>
        <v>1380</v>
      </c>
      <c r="F12">
        <f>Tabelle2[[#This Row],[KM]]/Tabelle2[[#This Row],[Dauer der Touren in min]]</f>
        <v>0.20724637681159419</v>
      </c>
      <c r="G12">
        <v>23</v>
      </c>
      <c r="H12">
        <v>7300</v>
      </c>
    </row>
    <row r="13" spans="1:8" ht="18.5" x14ac:dyDescent="0.45">
      <c r="A13" s="5" t="s">
        <v>13</v>
      </c>
      <c r="B13" s="6">
        <v>200</v>
      </c>
      <c r="C13" s="6">
        <f t="shared" si="0"/>
        <v>500</v>
      </c>
      <c r="D13" s="7">
        <f t="shared" si="1"/>
        <v>1200</v>
      </c>
      <c r="F13">
        <f>Tabelle2[[#This Row],[KM]]/Tabelle2[[#This Row],[Dauer der Touren in min]]</f>
        <v>0.16666666666666666</v>
      </c>
      <c r="G13">
        <v>20</v>
      </c>
      <c r="H13">
        <v>5000</v>
      </c>
    </row>
    <row r="14" spans="1:8" ht="18.5" x14ac:dyDescent="0.45">
      <c r="A14" s="8" t="s">
        <v>14</v>
      </c>
      <c r="B14" s="9">
        <v>200</v>
      </c>
      <c r="C14" s="6">
        <f t="shared" si="0"/>
        <v>500</v>
      </c>
      <c r="D14" s="7">
        <f t="shared" si="1"/>
        <v>1200</v>
      </c>
      <c r="F14">
        <f>Tabelle2[[#This Row],[KM]]/Tabelle2[[#This Row],[Dauer der Touren in min]]</f>
        <v>0.16666666666666666</v>
      </c>
      <c r="G14">
        <v>20</v>
      </c>
      <c r="H14">
        <v>5000</v>
      </c>
    </row>
    <row r="15" spans="1:8" ht="18.5" x14ac:dyDescent="0.45">
      <c r="A15" s="6"/>
      <c r="B15" s="1">
        <f>SUM(B3:B14)</f>
        <v>2939</v>
      </c>
      <c r="C15" s="1">
        <f t="shared" ref="C15:D15" si="2">SUM(C3:C14)</f>
        <v>7205</v>
      </c>
      <c r="D15" s="1">
        <f t="shared" si="2"/>
        <v>15120</v>
      </c>
      <c r="H15">
        <v>72050</v>
      </c>
    </row>
  </sheetData>
  <mergeCells count="1">
    <mergeCell ref="A1:D1"/>
  </mergeCells>
  <pageMargins left="0.7" right="0.7" top="0.78740157499999996" bottom="0.78740157499999996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Blunschi</dc:creator>
  <cp:lastModifiedBy>oee</cp:lastModifiedBy>
  <dcterms:created xsi:type="dcterms:W3CDTF">2024-11-12T16:58:35Z</dcterms:created>
  <dcterms:modified xsi:type="dcterms:W3CDTF">2024-11-12T17:33:52Z</dcterms:modified>
</cp:coreProperties>
</file>