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ai-Uwe Lorenz\Desktop\"/>
    </mc:Choice>
  </mc:AlternateContent>
  <xr:revisionPtr revIDLastSave="0" documentId="13_ncr:1_{EF2132B5-E2DC-43EB-920C-FF7D1130C948}" xr6:coauthVersionLast="47" xr6:coauthVersionMax="47" xr10:uidLastSave="{00000000-0000-0000-0000-000000000000}"/>
  <bookViews>
    <workbookView xWindow="-120" yWindow="-120" windowWidth="20730" windowHeight="11760" xr2:uid="{9E68BF7A-6A2B-4AE0-8ECD-128B37BD7E1E}"/>
  </bookViews>
  <sheets>
    <sheet name="2024" sheetId="15" r:id="rId1"/>
    <sheet name="Urlaub" sheetId="13" r:id="rId2"/>
    <sheet name="2025" sheetId="3" r:id="rId3"/>
    <sheet name="2026" sheetId="4" r:id="rId4"/>
    <sheet name="Tabelle1" sheetId="12" r:id="rId5"/>
    <sheet name="2027" sheetId="5" r:id="rId6"/>
    <sheet name="2028" sheetId="6" r:id="rId7"/>
    <sheet name="2029" sheetId="7" r:id="rId8"/>
    <sheet name="Tabelle2" sheetId="11" r:id="rId9"/>
    <sheet name="2030" sheetId="8" r:id="rId10"/>
    <sheet name="2031" sheetId="9" r:id="rId11"/>
    <sheet name="2032" sheetId="10" r:id="rId1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3" l="1" a="1"/>
  <c r="B4" i="13"/>
  <c r="B4" i="15"/>
  <c r="B5" i="15"/>
  <c r="B7" i="15"/>
  <c r="B6" i="15"/>
  <c r="B8" i="15"/>
  <c r="B9" i="15"/>
  <c r="B10" i="15"/>
  <c r="B11" i="15"/>
  <c r="B12" i="15"/>
  <c r="B13" i="15"/>
  <c r="B14" i="15"/>
  <c r="B15" i="15"/>
  <c r="B16" i="15"/>
  <c r="B17" i="15"/>
  <c r="B18" i="15"/>
  <c r="B4" i="3"/>
  <c r="B5" i="3"/>
  <c r="B7" i="3"/>
  <c r="B6" i="3"/>
  <c r="B8" i="3"/>
  <c r="B9" i="3"/>
  <c r="B10" i="3"/>
  <c r="B11" i="3"/>
  <c r="B12" i="3"/>
  <c r="B13" i="3"/>
  <c r="B14" i="3"/>
  <c r="B15" i="3"/>
  <c r="B16" i="3"/>
  <c r="B17" i="3"/>
  <c r="B18" i="3"/>
  <c r="B4" i="4"/>
  <c r="B5" i="4"/>
  <c r="B7" i="4"/>
  <c r="B6" i="4"/>
  <c r="B8" i="4"/>
  <c r="B9" i="4"/>
  <c r="B10" i="4"/>
  <c r="B11" i="4"/>
  <c r="B12" i="4"/>
  <c r="B13" i="4"/>
  <c r="B14" i="4"/>
  <c r="B15" i="4"/>
  <c r="B16" i="4"/>
  <c r="B17" i="4"/>
  <c r="B18" i="4"/>
  <c r="B4" i="5"/>
  <c r="B5" i="5"/>
  <c r="B7" i="5"/>
  <c r="B6" i="5"/>
  <c r="B8" i="5"/>
  <c r="B9" i="5"/>
  <c r="B10" i="5"/>
  <c r="B11" i="5"/>
  <c r="B12" i="5"/>
  <c r="B13" i="5"/>
  <c r="B14" i="5"/>
  <c r="B15" i="5"/>
  <c r="B16" i="5"/>
  <c r="B17" i="5"/>
  <c r="B18" i="5"/>
  <c r="B4" i="6"/>
  <c r="B5" i="6"/>
  <c r="B7" i="6"/>
  <c r="B6" i="6"/>
  <c r="B8" i="6"/>
  <c r="B9" i="6"/>
  <c r="B10" i="6"/>
  <c r="B11" i="6"/>
  <c r="B12" i="6"/>
  <c r="B13" i="6"/>
  <c r="B14" i="6"/>
  <c r="B15" i="6"/>
  <c r="B16" i="6"/>
  <c r="B17" i="6"/>
  <c r="B18" i="6"/>
  <c r="B4" i="7"/>
  <c r="B5" i="7"/>
  <c r="B7" i="7"/>
  <c r="B6" i="7"/>
  <c r="B8" i="7"/>
  <c r="B9" i="7"/>
  <c r="B10" i="7"/>
  <c r="B11" i="7"/>
  <c r="B12" i="7"/>
  <c r="B13" i="7"/>
  <c r="B14" i="7"/>
  <c r="B15" i="7"/>
  <c r="B16" i="7"/>
  <c r="B17" i="7"/>
  <c r="B18" i="7"/>
  <c r="B4" i="8"/>
  <c r="B5" i="8"/>
  <c r="B7" i="8"/>
  <c r="B6" i="8"/>
  <c r="B8" i="8"/>
  <c r="B9" i="8"/>
  <c r="B10" i="8"/>
  <c r="B11" i="8"/>
  <c r="B12" i="8"/>
  <c r="B13" i="8"/>
  <c r="B14" i="8"/>
  <c r="B15" i="8"/>
  <c r="B16" i="8"/>
  <c r="B17" i="8"/>
  <c r="B18" i="8"/>
  <c r="B4" i="9"/>
  <c r="B5" i="9"/>
  <c r="B7" i="9"/>
  <c r="B6" i="9"/>
  <c r="B8" i="9"/>
  <c r="B9" i="9"/>
  <c r="B10" i="9"/>
  <c r="B11" i="9"/>
  <c r="B12" i="9"/>
  <c r="B13" i="9"/>
  <c r="B14" i="9"/>
  <c r="B15" i="9"/>
  <c r="B16" i="9"/>
  <c r="B17" i="9"/>
  <c r="B18" i="9"/>
  <c r="B4" i="10"/>
  <c r="B5" i="10"/>
  <c r="B7" i="10"/>
  <c r="B6" i="10"/>
  <c r="B8" i="10"/>
  <c r="B9" i="10"/>
  <c r="B10" i="10"/>
  <c r="B11" i="10"/>
  <c r="B12" i="10"/>
  <c r="B13" i="10"/>
  <c r="B14" i="10"/>
  <c r="B15" i="10"/>
  <c r="B16" i="10"/>
  <c r="B17" i="10"/>
  <c r="B18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<sst xmlns="http://schemas.openxmlformats.org/spreadsheetml/2006/main" count="153" uniqueCount="17">
  <si>
    <t>Neujahrstag</t>
  </si>
  <si>
    <t>Heilige drei Könige</t>
  </si>
  <si>
    <t>Karfreitag</t>
  </si>
  <si>
    <t>Ostersonntag</t>
  </si>
  <si>
    <t>Ostermontag</t>
  </si>
  <si>
    <t>Tag der Arbeit</t>
  </si>
  <si>
    <t>Christi Himmelfahrt</t>
  </si>
  <si>
    <t>Pfingssonntag</t>
  </si>
  <si>
    <t>Pfingstmontag</t>
  </si>
  <si>
    <t>Fronleichnam</t>
  </si>
  <si>
    <t>Tag der deutschen Einheit</t>
  </si>
  <si>
    <t>Allerheiligen</t>
  </si>
  <si>
    <t>1. Weihnachtsfeiertag</t>
  </si>
  <si>
    <t>2. Weihnachtsfeiertag</t>
  </si>
  <si>
    <t>Mariä Himmelfahrt</t>
  </si>
  <si>
    <t>Urlaub</t>
  </si>
  <si>
    <t>Urlaubsdaten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</si>
</sst>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2</xdr:row>
      <xdr:rowOff>9525</xdr:rowOff>
    </xdr:from>
    <xdr:to>
      <xdr:col>12</xdr:col>
      <xdr:colOff>571500</xdr:colOff>
      <xdr:row>10</xdr:row>
      <xdr:rowOff>85725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56587AC-7FFD-6497-F998-14F22E83F107}"/>
            </a:ext>
          </a:extLst>
        </xdr:cNvPr>
        <xdr:cNvSpPr txBox="1"/>
      </xdr:nvSpPr>
      <xdr:spPr>
        <a:xfrm>
          <a:off x="3886200" y="390525"/>
          <a:ext cx="5829300" cy="1600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kern="1200"/>
            <a:t>Ich habe in einer Arbeitsmappe für</a:t>
          </a:r>
          <a:r>
            <a:rPr lang="de-DE" sz="1100" kern="1200" baseline="0"/>
            <a:t> mehrere Jahre je ein Tabellenblatt angelegt. Der Aufbau ist jeweils identisch. </a:t>
          </a:r>
        </a:p>
        <a:p>
          <a:r>
            <a:rPr lang="de-DE" sz="1100" kern="1200" baseline="0"/>
            <a:t>In jedem Tabellenblatt gibt es einen Bereich mit den Feiertagen, der jeweils um die Urlaubsdaten erweitert wird.</a:t>
          </a:r>
        </a:p>
        <a:p>
          <a:r>
            <a:rPr lang="de-DE" sz="1100" kern="1200" baseline="0"/>
            <a:t>Ich hätte gern in Blatt Urlaub eine Tabelle, in der alle zu Urlaub gehörenden Daten aller Jahre  untereinander aufgelistet werden.</a:t>
          </a:r>
        </a:p>
        <a:p>
          <a:r>
            <a:rPr lang="de-DE" sz="1100" kern="1200" baseline="0"/>
            <a:t>Meine Formel im Blatt Urlaub tut es, erscheint mir aber nicht wirklich vorteilhaft. Das geht doch sicher kürzer - oder?</a:t>
          </a:r>
          <a:endParaRPr lang="de-DE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FE96E-9BB4-4C5A-9B3C-DE21617C2AC5}">
  <dimension ref="B1:C22"/>
  <sheetViews>
    <sheetView tabSelected="1" workbookViewId="0">
      <selection activeCell="J13" sqref="J13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2024</v>
      </c>
    </row>
    <row r="3" spans="2:3" x14ac:dyDescent="0.25">
      <c r="B3" s="2"/>
    </row>
    <row r="4" spans="2:3" x14ac:dyDescent="0.25">
      <c r="B4" s="1">
        <f>DATE($B$2,1,1)</f>
        <v>45292</v>
      </c>
      <c r="C4" t="s">
        <v>0</v>
      </c>
    </row>
    <row r="5" spans="2:3" x14ac:dyDescent="0.25">
      <c r="B5" s="1">
        <f>DATE($B$2,1,6)</f>
        <v>45297</v>
      </c>
      <c r="C5" t="s">
        <v>1</v>
      </c>
    </row>
    <row r="6" spans="2:3" x14ac:dyDescent="0.25">
      <c r="B6" s="1">
        <f>B7-2</f>
        <v>45380</v>
      </c>
      <c r="C6" t="s">
        <v>2</v>
      </c>
    </row>
    <row r="7" spans="2:3" x14ac:dyDescent="0.25">
      <c r="B7" s="1">
        <f>7*DOLLAR(((5&amp;-$B$2)-DAY(9))/7-MOD(MOD($B$2,19)&amp;5,4.225),)+DAY(1)</f>
        <v>45382</v>
      </c>
      <c r="C7" t="s">
        <v>3</v>
      </c>
    </row>
    <row r="8" spans="2:3" x14ac:dyDescent="0.25">
      <c r="B8" s="1">
        <f>B7+1</f>
        <v>45383</v>
      </c>
      <c r="C8" t="s">
        <v>4</v>
      </c>
    </row>
    <row r="9" spans="2:3" x14ac:dyDescent="0.25">
      <c r="B9" s="1">
        <f>DATE($B$2,5,1)</f>
        <v>45413</v>
      </c>
      <c r="C9" t="s">
        <v>5</v>
      </c>
    </row>
    <row r="10" spans="2:3" x14ac:dyDescent="0.25">
      <c r="B10" s="1">
        <f>B7+39</f>
        <v>45421</v>
      </c>
      <c r="C10" t="s">
        <v>6</v>
      </c>
    </row>
    <row r="11" spans="2:3" x14ac:dyDescent="0.25">
      <c r="B11" s="1">
        <f>B7+49</f>
        <v>45431</v>
      </c>
      <c r="C11" t="s">
        <v>7</v>
      </c>
    </row>
    <row r="12" spans="2:3" x14ac:dyDescent="0.25">
      <c r="B12" s="1">
        <f>B7+50</f>
        <v>45432</v>
      </c>
      <c r="C12" t="s">
        <v>8</v>
      </c>
    </row>
    <row r="13" spans="2:3" x14ac:dyDescent="0.25">
      <c r="B13" s="1">
        <f>B7+60</f>
        <v>45442</v>
      </c>
      <c r="C13" t="s">
        <v>9</v>
      </c>
    </row>
    <row r="14" spans="2:3" x14ac:dyDescent="0.25">
      <c r="B14" s="1">
        <f>DATE($B$2,10,3)</f>
        <v>45568</v>
      </c>
      <c r="C14" t="s">
        <v>10</v>
      </c>
    </row>
    <row r="15" spans="2:3" x14ac:dyDescent="0.25">
      <c r="B15" s="1">
        <f>DATE($B$2,11,1)</f>
        <v>45597</v>
      </c>
      <c r="C15" t="s">
        <v>11</v>
      </c>
    </row>
    <row r="16" spans="2:3" x14ac:dyDescent="0.25">
      <c r="B16" s="1">
        <f>DATE($B$2,12,25)</f>
        <v>45651</v>
      </c>
      <c r="C16" t="s">
        <v>12</v>
      </c>
    </row>
    <row r="17" spans="2:3" x14ac:dyDescent="0.25">
      <c r="B17" s="1">
        <f>DATE($B$2,12,26)</f>
        <v>45652</v>
      </c>
      <c r="C17" t="s">
        <v>13</v>
      </c>
    </row>
    <row r="18" spans="2:3" x14ac:dyDescent="0.25">
      <c r="B18" s="1">
        <f>DATE($B$2,8,15)</f>
        <v>45519</v>
      </c>
      <c r="C18" t="s">
        <v>14</v>
      </c>
    </row>
    <row r="19" spans="2:3" x14ac:dyDescent="0.25">
      <c r="B19" s="1">
        <v>45413</v>
      </c>
      <c r="C19" t="s">
        <v>15</v>
      </c>
    </row>
    <row r="20" spans="2:3" x14ac:dyDescent="0.25">
      <c r="B20" s="1">
        <v>45414</v>
      </c>
      <c r="C20" t="s">
        <v>15</v>
      </c>
    </row>
    <row r="21" spans="2:3" x14ac:dyDescent="0.25">
      <c r="B21" s="1">
        <v>45415</v>
      </c>
      <c r="C21" t="s">
        <v>15</v>
      </c>
    </row>
    <row r="22" spans="2:3" x14ac:dyDescent="0.25">
      <c r="B22" s="1">
        <v>45416</v>
      </c>
      <c r="C22" t="s">
        <v>15</v>
      </c>
    </row>
  </sheetData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9BB7F-2ACE-4ED7-B5E1-778DB3FCC517}">
  <dimension ref="B1:C18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2030</v>
      </c>
    </row>
    <row r="3" spans="2:3" x14ac:dyDescent="0.25">
      <c r="B3" s="2"/>
    </row>
    <row r="4" spans="2:3" x14ac:dyDescent="0.25">
      <c r="B4" s="1">
        <f>DATE($B$2,1,1)</f>
        <v>47484</v>
      </c>
      <c r="C4" t="s">
        <v>0</v>
      </c>
    </row>
    <row r="5" spans="2:3" x14ac:dyDescent="0.25">
      <c r="B5" s="1">
        <f>DATE($B$2,1,6)</f>
        <v>47489</v>
      </c>
      <c r="C5" t="s">
        <v>1</v>
      </c>
    </row>
    <row r="6" spans="2:3" x14ac:dyDescent="0.25">
      <c r="B6" s="1">
        <f>B7-2</f>
        <v>47592</v>
      </c>
      <c r="C6" t="s">
        <v>2</v>
      </c>
    </row>
    <row r="7" spans="2:3" x14ac:dyDescent="0.25">
      <c r="B7" s="1">
        <f>7*DOLLAR(((5&amp;-$B$2)-DAY(9))/7-MOD(MOD($B$2,19)&amp;5,4.225),)+DAY(1)</f>
        <v>47594</v>
      </c>
      <c r="C7" t="s">
        <v>3</v>
      </c>
    </row>
    <row r="8" spans="2:3" x14ac:dyDescent="0.25">
      <c r="B8" s="1">
        <f>B7+1</f>
        <v>47595</v>
      </c>
      <c r="C8" t="s">
        <v>4</v>
      </c>
    </row>
    <row r="9" spans="2:3" x14ac:dyDescent="0.25">
      <c r="B9" s="1">
        <f>DATE($B$2,5,1)</f>
        <v>47604</v>
      </c>
      <c r="C9" t="s">
        <v>5</v>
      </c>
    </row>
    <row r="10" spans="2:3" x14ac:dyDescent="0.25">
      <c r="B10" s="1">
        <f>B7+39</f>
        <v>47633</v>
      </c>
      <c r="C10" t="s">
        <v>6</v>
      </c>
    </row>
    <row r="11" spans="2:3" x14ac:dyDescent="0.25">
      <c r="B11" s="1">
        <f>B7+49</f>
        <v>47643</v>
      </c>
      <c r="C11" t="s">
        <v>7</v>
      </c>
    </row>
    <row r="12" spans="2:3" x14ac:dyDescent="0.25">
      <c r="B12" s="1">
        <f>B7+50</f>
        <v>47644</v>
      </c>
      <c r="C12" t="s">
        <v>8</v>
      </c>
    </row>
    <row r="13" spans="2:3" x14ac:dyDescent="0.25">
      <c r="B13" s="1">
        <f>B7+60</f>
        <v>47654</v>
      </c>
      <c r="C13" t="s">
        <v>9</v>
      </c>
    </row>
    <row r="14" spans="2:3" x14ac:dyDescent="0.25">
      <c r="B14" s="1">
        <f>DATE($B$2,10,3)</f>
        <v>47759</v>
      </c>
      <c r="C14" t="s">
        <v>10</v>
      </c>
    </row>
    <row r="15" spans="2:3" x14ac:dyDescent="0.25">
      <c r="B15" s="1">
        <f>DATE($B$2,11,1)</f>
        <v>47788</v>
      </c>
      <c r="C15" t="s">
        <v>11</v>
      </c>
    </row>
    <row r="16" spans="2:3" x14ac:dyDescent="0.25">
      <c r="B16" s="1">
        <f>DATE($B$2,12,25)</f>
        <v>47842</v>
      </c>
      <c r="C16" t="s">
        <v>12</v>
      </c>
    </row>
    <row r="17" spans="2:3" x14ac:dyDescent="0.25">
      <c r="B17" s="1">
        <f>DATE($B$2,12,26)</f>
        <v>47843</v>
      </c>
      <c r="C17" t="s">
        <v>13</v>
      </c>
    </row>
    <row r="18" spans="2:3" x14ac:dyDescent="0.25">
      <c r="B18" s="1">
        <f>DATE($B$2,8,15)</f>
        <v>47710</v>
      </c>
      <c r="C18" t="s">
        <v>14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3C80D-95E0-4AD8-83A2-A54867815088}">
  <dimension ref="B1:C18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2031</v>
      </c>
    </row>
    <row r="3" spans="2:3" x14ac:dyDescent="0.25">
      <c r="B3" s="2"/>
    </row>
    <row r="4" spans="2:3" x14ac:dyDescent="0.25">
      <c r="B4" s="1">
        <f>DATE($B$2,1,1)</f>
        <v>47849</v>
      </c>
      <c r="C4" t="s">
        <v>0</v>
      </c>
    </row>
    <row r="5" spans="2:3" x14ac:dyDescent="0.25">
      <c r="B5" s="1">
        <f>DATE($B$2,1,6)</f>
        <v>47854</v>
      </c>
      <c r="C5" t="s">
        <v>1</v>
      </c>
    </row>
    <row r="6" spans="2:3" x14ac:dyDescent="0.25">
      <c r="B6" s="1">
        <f>B7-2</f>
        <v>47949</v>
      </c>
      <c r="C6" t="s">
        <v>2</v>
      </c>
    </row>
    <row r="7" spans="2:3" x14ac:dyDescent="0.25">
      <c r="B7" s="1">
        <f>7*DOLLAR(((5&amp;-$B$2)-DAY(9))/7-MOD(MOD($B$2,19)&amp;5,4.225),)+DAY(1)</f>
        <v>47951</v>
      </c>
      <c r="C7" t="s">
        <v>3</v>
      </c>
    </row>
    <row r="8" spans="2:3" x14ac:dyDescent="0.25">
      <c r="B8" s="1">
        <f>B7+1</f>
        <v>47952</v>
      </c>
      <c r="C8" t="s">
        <v>4</v>
      </c>
    </row>
    <row r="9" spans="2:3" x14ac:dyDescent="0.25">
      <c r="B9" s="1">
        <f>DATE($B$2,5,1)</f>
        <v>47969</v>
      </c>
      <c r="C9" t="s">
        <v>5</v>
      </c>
    </row>
    <row r="10" spans="2:3" x14ac:dyDescent="0.25">
      <c r="B10" s="1">
        <f>B7+39</f>
        <v>47990</v>
      </c>
      <c r="C10" t="s">
        <v>6</v>
      </c>
    </row>
    <row r="11" spans="2:3" x14ac:dyDescent="0.25">
      <c r="B11" s="1">
        <f>B7+49</f>
        <v>48000</v>
      </c>
      <c r="C11" t="s">
        <v>7</v>
      </c>
    </row>
    <row r="12" spans="2:3" x14ac:dyDescent="0.25">
      <c r="B12" s="1">
        <f>B7+50</f>
        <v>48001</v>
      </c>
      <c r="C12" t="s">
        <v>8</v>
      </c>
    </row>
    <row r="13" spans="2:3" x14ac:dyDescent="0.25">
      <c r="B13" s="1">
        <f>B7+60</f>
        <v>48011</v>
      </c>
      <c r="C13" t="s">
        <v>9</v>
      </c>
    </row>
    <row r="14" spans="2:3" x14ac:dyDescent="0.25">
      <c r="B14" s="1">
        <f>DATE($B$2,10,3)</f>
        <v>48124</v>
      </c>
      <c r="C14" t="s">
        <v>10</v>
      </c>
    </row>
    <row r="15" spans="2:3" x14ac:dyDescent="0.25">
      <c r="B15" s="1">
        <f>DATE($B$2,11,1)</f>
        <v>48153</v>
      </c>
      <c r="C15" t="s">
        <v>11</v>
      </c>
    </row>
    <row r="16" spans="2:3" x14ac:dyDescent="0.25">
      <c r="B16" s="1">
        <f>DATE($B$2,12,25)</f>
        <v>48207</v>
      </c>
      <c r="C16" t="s">
        <v>12</v>
      </c>
    </row>
    <row r="17" spans="2:3" x14ac:dyDescent="0.25">
      <c r="B17" s="1">
        <f>DATE($B$2,12,26)</f>
        <v>48208</v>
      </c>
      <c r="C17" t="s">
        <v>13</v>
      </c>
    </row>
    <row r="18" spans="2:3" x14ac:dyDescent="0.25">
      <c r="B18" s="1">
        <f>DATE($B$2,8,15)</f>
        <v>48075</v>
      </c>
      <c r="C18" t="s">
        <v>14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B422F-1D76-4438-B8CB-E70C762A6F77}">
  <dimension ref="B1:C18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2032</v>
      </c>
    </row>
    <row r="3" spans="2:3" x14ac:dyDescent="0.25">
      <c r="B3" s="2"/>
    </row>
    <row r="4" spans="2:3" x14ac:dyDescent="0.25">
      <c r="B4" s="1">
        <f>DATE($B$2,1,1)</f>
        <v>48214</v>
      </c>
      <c r="C4" t="s">
        <v>0</v>
      </c>
    </row>
    <row r="5" spans="2:3" x14ac:dyDescent="0.25">
      <c r="B5" s="1">
        <f>DATE($B$2,1,6)</f>
        <v>48219</v>
      </c>
      <c r="C5" t="s">
        <v>1</v>
      </c>
    </row>
    <row r="6" spans="2:3" x14ac:dyDescent="0.25">
      <c r="B6" s="1">
        <f>B7-2</f>
        <v>48299</v>
      </c>
      <c r="C6" t="s">
        <v>2</v>
      </c>
    </row>
    <row r="7" spans="2:3" x14ac:dyDescent="0.25">
      <c r="B7" s="1">
        <f>7*DOLLAR(((5&amp;-$B$2)-DAY(9))/7-MOD(MOD($B$2,19)&amp;5,4.225),)+DAY(1)</f>
        <v>48301</v>
      </c>
      <c r="C7" t="s">
        <v>3</v>
      </c>
    </row>
    <row r="8" spans="2:3" x14ac:dyDescent="0.25">
      <c r="B8" s="1">
        <f>B7+1</f>
        <v>48302</v>
      </c>
      <c r="C8" t="s">
        <v>4</v>
      </c>
    </row>
    <row r="9" spans="2:3" x14ac:dyDescent="0.25">
      <c r="B9" s="1">
        <f>DATE($B$2,5,1)</f>
        <v>48335</v>
      </c>
      <c r="C9" t="s">
        <v>5</v>
      </c>
    </row>
    <row r="10" spans="2:3" x14ac:dyDescent="0.25">
      <c r="B10" s="1">
        <f>B7+39</f>
        <v>48340</v>
      </c>
      <c r="C10" t="s">
        <v>6</v>
      </c>
    </row>
    <row r="11" spans="2:3" x14ac:dyDescent="0.25">
      <c r="B11" s="1">
        <f>B7+49</f>
        <v>48350</v>
      </c>
      <c r="C11" t="s">
        <v>7</v>
      </c>
    </row>
    <row r="12" spans="2:3" x14ac:dyDescent="0.25">
      <c r="B12" s="1">
        <f>B7+50</f>
        <v>48351</v>
      </c>
      <c r="C12" t="s">
        <v>8</v>
      </c>
    </row>
    <row r="13" spans="2:3" x14ac:dyDescent="0.25">
      <c r="B13" s="1">
        <f>B7+60</f>
        <v>48361</v>
      </c>
      <c r="C13" t="s">
        <v>9</v>
      </c>
    </row>
    <row r="14" spans="2:3" x14ac:dyDescent="0.25">
      <c r="B14" s="1">
        <f>DATE($B$2,10,3)</f>
        <v>48490</v>
      </c>
      <c r="C14" t="s">
        <v>10</v>
      </c>
    </row>
    <row r="15" spans="2:3" x14ac:dyDescent="0.25">
      <c r="B15" s="1">
        <f>DATE($B$2,11,1)</f>
        <v>48519</v>
      </c>
      <c r="C15" t="s">
        <v>11</v>
      </c>
    </row>
    <row r="16" spans="2:3" x14ac:dyDescent="0.25">
      <c r="B16" s="1">
        <f>DATE($B$2,12,25)</f>
        <v>48573</v>
      </c>
      <c r="C16" t="s">
        <v>12</v>
      </c>
    </row>
    <row r="17" spans="2:3" x14ac:dyDescent="0.25">
      <c r="B17" s="1">
        <f>DATE($B$2,12,26)</f>
        <v>48574</v>
      </c>
      <c r="C17" t="s">
        <v>13</v>
      </c>
    </row>
    <row r="18" spans="2:3" x14ac:dyDescent="0.25">
      <c r="B18" s="1">
        <f>DATE($B$2,8,15)</f>
        <v>48441</v>
      </c>
      <c r="C18" t="s">
        <v>14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456F1-F1E1-4AB7-90D8-0260B65B1276}">
  <dimension ref="B2:C20"/>
  <sheetViews>
    <sheetView workbookViewId="0">
      <selection activeCell="B4" sqref="B4"/>
    </sheetView>
  </sheetViews>
  <sheetFormatPr baseColWidth="10" defaultRowHeight="15" x14ac:dyDescent="0.25"/>
  <cols>
    <col min="2" max="2" width="11.42578125" style="1"/>
  </cols>
  <sheetData>
    <row r="2" spans="2:3" x14ac:dyDescent="0.25">
      <c r="B2" s="1" t="s">
        <v>16</v>
      </c>
    </row>
    <row r="4" spans="2:3" x14ac:dyDescent="0.25">
      <c r="B4" s="1" cm="1">
        <f t="array" ref="B4:C20">_xlfn._xlws.FILTER(_xlfn.VSTACK('2024'!B4:C193,'2025'!B4:C193,'2026'!B4:C193,'2027'!B4:C193,'2028'!B4:C193,'2029'!B4:C193,'2030'!B4:C193,'2031'!B4:C193,'2032'!B4:C193),
_xlfn.VSTACK('2024'!C4:C193,'2025'!C4:C193,'2026'!C4:C193,'2027'!C4:C193,'2028'!C4:C193,'2029'!C4:C193,'2030'!C4:C193,'2031'!C4:C193,'2032'!C4:C193)="Urlaub")</f>
        <v>45413</v>
      </c>
      <c r="C4" t="str">
        <v>Urlaub</v>
      </c>
    </row>
    <row r="5" spans="2:3" x14ac:dyDescent="0.25">
      <c r="B5" s="1">
        <v>45414</v>
      </c>
      <c r="C5" t="str">
        <v>Urlaub</v>
      </c>
    </row>
    <row r="6" spans="2:3" x14ac:dyDescent="0.25">
      <c r="B6" s="1">
        <v>45415</v>
      </c>
      <c r="C6" t="str">
        <v>Urlaub</v>
      </c>
    </row>
    <row r="7" spans="2:3" x14ac:dyDescent="0.25">
      <c r="B7" s="1">
        <v>45416</v>
      </c>
      <c r="C7" t="str">
        <v>Urlaub</v>
      </c>
    </row>
    <row r="8" spans="2:3" x14ac:dyDescent="0.25">
      <c r="B8" s="1">
        <v>45839</v>
      </c>
      <c r="C8" t="str">
        <v>Urlaub</v>
      </c>
    </row>
    <row r="9" spans="2:3" x14ac:dyDescent="0.25">
      <c r="B9" s="1">
        <v>45840</v>
      </c>
      <c r="C9" t="str">
        <v>Urlaub</v>
      </c>
    </row>
    <row r="10" spans="2:3" x14ac:dyDescent="0.25">
      <c r="B10" s="1">
        <v>45841</v>
      </c>
      <c r="C10" t="str">
        <v>Urlaub</v>
      </c>
    </row>
    <row r="11" spans="2:3" x14ac:dyDescent="0.25">
      <c r="B11" s="1">
        <v>45842</v>
      </c>
      <c r="C11" t="str">
        <v>Urlaub</v>
      </c>
    </row>
    <row r="12" spans="2:3" x14ac:dyDescent="0.25">
      <c r="B12" s="1">
        <v>46127</v>
      </c>
      <c r="C12" t="str">
        <v>Urlaub</v>
      </c>
    </row>
    <row r="13" spans="2:3" x14ac:dyDescent="0.25">
      <c r="B13" s="1">
        <v>46128</v>
      </c>
      <c r="C13" t="str">
        <v>Urlaub</v>
      </c>
    </row>
    <row r="14" spans="2:3" x14ac:dyDescent="0.25">
      <c r="B14" s="1">
        <v>46129</v>
      </c>
      <c r="C14" t="str">
        <v>Urlaub</v>
      </c>
    </row>
    <row r="15" spans="2:3" x14ac:dyDescent="0.25">
      <c r="B15" s="1">
        <v>46130</v>
      </c>
      <c r="C15" t="str">
        <v>Urlaub</v>
      </c>
    </row>
    <row r="16" spans="2:3" x14ac:dyDescent="0.25">
      <c r="B16" s="1">
        <v>46131</v>
      </c>
      <c r="C16" t="str">
        <v>Urlaub</v>
      </c>
    </row>
    <row r="17" spans="2:3" x14ac:dyDescent="0.25">
      <c r="B17" s="1">
        <v>46619</v>
      </c>
      <c r="C17" t="str">
        <v>Urlaub</v>
      </c>
    </row>
    <row r="18" spans="2:3" x14ac:dyDescent="0.25">
      <c r="B18" s="1">
        <v>46620</v>
      </c>
      <c r="C18" t="str">
        <v>Urlaub</v>
      </c>
    </row>
    <row r="19" spans="2:3" x14ac:dyDescent="0.25">
      <c r="B19" s="1">
        <v>46621</v>
      </c>
      <c r="C19" t="str">
        <v>Urlaub</v>
      </c>
    </row>
    <row r="20" spans="2:3" x14ac:dyDescent="0.25">
      <c r="B20" s="1">
        <v>46622</v>
      </c>
      <c r="C20" t="str">
        <v>Urlaub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A876-B3A1-45B7-8112-8674E15AF31D}">
  <dimension ref="B1:C22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2025</v>
      </c>
    </row>
    <row r="3" spans="2:3" x14ac:dyDescent="0.25">
      <c r="B3" s="2"/>
    </row>
    <row r="4" spans="2:3" x14ac:dyDescent="0.25">
      <c r="B4" s="1">
        <f>DATE($B$2,1,1)</f>
        <v>45658</v>
      </c>
      <c r="C4" t="s">
        <v>0</v>
      </c>
    </row>
    <row r="5" spans="2:3" x14ac:dyDescent="0.25">
      <c r="B5" s="1">
        <f>DATE($B$2,1,6)</f>
        <v>45663</v>
      </c>
      <c r="C5" t="s">
        <v>1</v>
      </c>
    </row>
    <row r="6" spans="2:3" x14ac:dyDescent="0.25">
      <c r="B6" s="1">
        <f>B7-2</f>
        <v>45765</v>
      </c>
      <c r="C6" t="s">
        <v>2</v>
      </c>
    </row>
    <row r="7" spans="2:3" x14ac:dyDescent="0.25">
      <c r="B7" s="1">
        <f>7*DOLLAR(((5&amp;-$B$2)-DAY(9))/7-MOD(MOD($B$2,19)&amp;5,4.225),)+DAY(1)</f>
        <v>45767</v>
      </c>
      <c r="C7" t="s">
        <v>3</v>
      </c>
    </row>
    <row r="8" spans="2:3" x14ac:dyDescent="0.25">
      <c r="B8" s="1">
        <f>B7+1</f>
        <v>45768</v>
      </c>
      <c r="C8" t="s">
        <v>4</v>
      </c>
    </row>
    <row r="9" spans="2:3" x14ac:dyDescent="0.25">
      <c r="B9" s="1">
        <f>DATE($B$2,5,1)</f>
        <v>45778</v>
      </c>
      <c r="C9" t="s">
        <v>5</v>
      </c>
    </row>
    <row r="10" spans="2:3" x14ac:dyDescent="0.25">
      <c r="B10" s="1">
        <f>B7+39</f>
        <v>45806</v>
      </c>
      <c r="C10" t="s">
        <v>6</v>
      </c>
    </row>
    <row r="11" spans="2:3" x14ac:dyDescent="0.25">
      <c r="B11" s="1">
        <f>B7+49</f>
        <v>45816</v>
      </c>
      <c r="C11" t="s">
        <v>7</v>
      </c>
    </row>
    <row r="12" spans="2:3" x14ac:dyDescent="0.25">
      <c r="B12" s="1">
        <f>B7+50</f>
        <v>45817</v>
      </c>
      <c r="C12" t="s">
        <v>8</v>
      </c>
    </row>
    <row r="13" spans="2:3" x14ac:dyDescent="0.25">
      <c r="B13" s="1">
        <f>B7+60</f>
        <v>45827</v>
      </c>
      <c r="C13" t="s">
        <v>9</v>
      </c>
    </row>
    <row r="14" spans="2:3" x14ac:dyDescent="0.25">
      <c r="B14" s="1">
        <f>DATE($B$2,10,3)</f>
        <v>45933</v>
      </c>
      <c r="C14" t="s">
        <v>10</v>
      </c>
    </row>
    <row r="15" spans="2:3" x14ac:dyDescent="0.25">
      <c r="B15" s="1">
        <f>DATE($B$2,11,1)</f>
        <v>45962</v>
      </c>
      <c r="C15" t="s">
        <v>11</v>
      </c>
    </row>
    <row r="16" spans="2:3" x14ac:dyDescent="0.25">
      <c r="B16" s="1">
        <f>DATE($B$2,12,25)</f>
        <v>46016</v>
      </c>
      <c r="C16" t="s">
        <v>12</v>
      </c>
    </row>
    <row r="17" spans="2:3" x14ac:dyDescent="0.25">
      <c r="B17" s="1">
        <f>DATE($B$2,12,26)</f>
        <v>46017</v>
      </c>
      <c r="C17" t="s">
        <v>13</v>
      </c>
    </row>
    <row r="18" spans="2:3" x14ac:dyDescent="0.25">
      <c r="B18" s="1">
        <f>DATE($B$2,8,15)</f>
        <v>45884</v>
      </c>
      <c r="C18" t="s">
        <v>14</v>
      </c>
    </row>
    <row r="19" spans="2:3" x14ac:dyDescent="0.25">
      <c r="B19" s="1">
        <v>45839</v>
      </c>
      <c r="C19" t="s">
        <v>15</v>
      </c>
    </row>
    <row r="20" spans="2:3" x14ac:dyDescent="0.25">
      <c r="B20" s="1">
        <v>45840</v>
      </c>
      <c r="C20" t="s">
        <v>15</v>
      </c>
    </row>
    <row r="21" spans="2:3" x14ac:dyDescent="0.25">
      <c r="B21" s="1">
        <v>45841</v>
      </c>
      <c r="C21" t="s">
        <v>15</v>
      </c>
    </row>
    <row r="22" spans="2:3" x14ac:dyDescent="0.25">
      <c r="B22" s="1">
        <v>45842</v>
      </c>
      <c r="C22" t="s">
        <v>15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F9C19-FC85-4A01-8EE1-3E964174DFEB}">
  <dimension ref="B1:C23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2026</v>
      </c>
    </row>
    <row r="3" spans="2:3" x14ac:dyDescent="0.25">
      <c r="B3" s="2"/>
    </row>
    <row r="4" spans="2:3" x14ac:dyDescent="0.25">
      <c r="B4" s="1">
        <f>DATE($B$2,1,1)</f>
        <v>46023</v>
      </c>
      <c r="C4" t="s">
        <v>0</v>
      </c>
    </row>
    <row r="5" spans="2:3" x14ac:dyDescent="0.25">
      <c r="B5" s="1">
        <f>DATE($B$2,1,6)</f>
        <v>46028</v>
      </c>
      <c r="C5" t="s">
        <v>1</v>
      </c>
    </row>
    <row r="6" spans="2:3" x14ac:dyDescent="0.25">
      <c r="B6" s="1">
        <f>B7-2</f>
        <v>46115</v>
      </c>
      <c r="C6" t="s">
        <v>2</v>
      </c>
    </row>
    <row r="7" spans="2:3" x14ac:dyDescent="0.25">
      <c r="B7" s="1">
        <f>7*DOLLAR(((5&amp;-$B$2)-DAY(9))/7-MOD(MOD($B$2,19)&amp;5,4.225),)+DAY(1)</f>
        <v>46117</v>
      </c>
      <c r="C7" t="s">
        <v>3</v>
      </c>
    </row>
    <row r="8" spans="2:3" x14ac:dyDescent="0.25">
      <c r="B8" s="1">
        <f>B7+1</f>
        <v>46118</v>
      </c>
      <c r="C8" t="s">
        <v>4</v>
      </c>
    </row>
    <row r="9" spans="2:3" x14ac:dyDescent="0.25">
      <c r="B9" s="1">
        <f>DATE($B$2,5,1)</f>
        <v>46143</v>
      </c>
      <c r="C9" t="s">
        <v>5</v>
      </c>
    </row>
    <row r="10" spans="2:3" x14ac:dyDescent="0.25">
      <c r="B10" s="1">
        <f>B7+39</f>
        <v>46156</v>
      </c>
      <c r="C10" t="s">
        <v>6</v>
      </c>
    </row>
    <row r="11" spans="2:3" x14ac:dyDescent="0.25">
      <c r="B11" s="1">
        <f>B7+49</f>
        <v>46166</v>
      </c>
      <c r="C11" t="s">
        <v>7</v>
      </c>
    </row>
    <row r="12" spans="2:3" x14ac:dyDescent="0.25">
      <c r="B12" s="1">
        <f>B7+50</f>
        <v>46167</v>
      </c>
      <c r="C12" t="s">
        <v>8</v>
      </c>
    </row>
    <row r="13" spans="2:3" x14ac:dyDescent="0.25">
      <c r="B13" s="1">
        <f>B7+60</f>
        <v>46177</v>
      </c>
      <c r="C13" t="s">
        <v>9</v>
      </c>
    </row>
    <row r="14" spans="2:3" x14ac:dyDescent="0.25">
      <c r="B14" s="1">
        <f>DATE($B$2,10,3)</f>
        <v>46298</v>
      </c>
      <c r="C14" t="s">
        <v>10</v>
      </c>
    </row>
    <row r="15" spans="2:3" x14ac:dyDescent="0.25">
      <c r="B15" s="1">
        <f>DATE($B$2,11,1)</f>
        <v>46327</v>
      </c>
      <c r="C15" t="s">
        <v>11</v>
      </c>
    </row>
    <row r="16" spans="2:3" x14ac:dyDescent="0.25">
      <c r="B16" s="1">
        <f>DATE($B$2,12,25)</f>
        <v>46381</v>
      </c>
      <c r="C16" t="s">
        <v>12</v>
      </c>
    </row>
    <row r="17" spans="2:3" x14ac:dyDescent="0.25">
      <c r="B17" s="1">
        <f>DATE($B$2,12,26)</f>
        <v>46382</v>
      </c>
      <c r="C17" t="s">
        <v>13</v>
      </c>
    </row>
    <row r="18" spans="2:3" x14ac:dyDescent="0.25">
      <c r="B18" s="1">
        <f>DATE($B$2,8,15)</f>
        <v>46249</v>
      </c>
      <c r="C18" t="s">
        <v>14</v>
      </c>
    </row>
    <row r="19" spans="2:3" x14ac:dyDescent="0.25">
      <c r="B19" s="1">
        <v>46127</v>
      </c>
      <c r="C19" t="s">
        <v>15</v>
      </c>
    </row>
    <row r="20" spans="2:3" x14ac:dyDescent="0.25">
      <c r="B20" s="1">
        <v>46128</v>
      </c>
      <c r="C20" t="s">
        <v>15</v>
      </c>
    </row>
    <row r="21" spans="2:3" x14ac:dyDescent="0.25">
      <c r="B21" s="1">
        <v>46129</v>
      </c>
      <c r="C21" t="s">
        <v>15</v>
      </c>
    </row>
    <row r="22" spans="2:3" x14ac:dyDescent="0.25">
      <c r="B22" s="1">
        <v>46130</v>
      </c>
      <c r="C22" t="s">
        <v>15</v>
      </c>
    </row>
    <row r="23" spans="2:3" x14ac:dyDescent="0.25">
      <c r="B23" s="1">
        <v>46131</v>
      </c>
      <c r="C23" t="s">
        <v>15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04272-A39F-4921-98AE-0CD198DA3467}">
  <dimension ref="A1"/>
  <sheetViews>
    <sheetView workbookViewId="0">
      <selection activeCell="E20" sqref="E20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BAF52-C2DA-404F-8C07-7CB85D710DB6}">
  <dimension ref="B1:C22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2027</v>
      </c>
    </row>
    <row r="3" spans="2:3" x14ac:dyDescent="0.25">
      <c r="B3" s="2"/>
    </row>
    <row r="4" spans="2:3" x14ac:dyDescent="0.25">
      <c r="B4" s="1">
        <f>DATE($B$2,1,1)</f>
        <v>46388</v>
      </c>
      <c r="C4" t="s">
        <v>0</v>
      </c>
    </row>
    <row r="5" spans="2:3" x14ac:dyDescent="0.25">
      <c r="B5" s="1">
        <f>DATE($B$2,1,6)</f>
        <v>46393</v>
      </c>
      <c r="C5" t="s">
        <v>1</v>
      </c>
    </row>
    <row r="6" spans="2:3" x14ac:dyDescent="0.25">
      <c r="B6" s="1">
        <f>B7-2</f>
        <v>46472</v>
      </c>
      <c r="C6" t="s">
        <v>2</v>
      </c>
    </row>
    <row r="7" spans="2:3" x14ac:dyDescent="0.25">
      <c r="B7" s="1">
        <f>7*DOLLAR(((5&amp;-$B$2)-DAY(9))/7-MOD(MOD($B$2,19)&amp;5,4.225),)+DAY(1)</f>
        <v>46474</v>
      </c>
      <c r="C7" t="s">
        <v>3</v>
      </c>
    </row>
    <row r="8" spans="2:3" x14ac:dyDescent="0.25">
      <c r="B8" s="1">
        <f>B7+1</f>
        <v>46475</v>
      </c>
      <c r="C8" t="s">
        <v>4</v>
      </c>
    </row>
    <row r="9" spans="2:3" x14ac:dyDescent="0.25">
      <c r="B9" s="1">
        <f>DATE($B$2,5,1)</f>
        <v>46508</v>
      </c>
      <c r="C9" t="s">
        <v>5</v>
      </c>
    </row>
    <row r="10" spans="2:3" x14ac:dyDescent="0.25">
      <c r="B10" s="1">
        <f>B7+39</f>
        <v>46513</v>
      </c>
      <c r="C10" t="s">
        <v>6</v>
      </c>
    </row>
    <row r="11" spans="2:3" x14ac:dyDescent="0.25">
      <c r="B11" s="1">
        <f>B7+49</f>
        <v>46523</v>
      </c>
      <c r="C11" t="s">
        <v>7</v>
      </c>
    </row>
    <row r="12" spans="2:3" x14ac:dyDescent="0.25">
      <c r="B12" s="1">
        <f>B7+50</f>
        <v>46524</v>
      </c>
      <c r="C12" t="s">
        <v>8</v>
      </c>
    </row>
    <row r="13" spans="2:3" x14ac:dyDescent="0.25">
      <c r="B13" s="1">
        <f>B7+60</f>
        <v>46534</v>
      </c>
      <c r="C13" t="s">
        <v>9</v>
      </c>
    </row>
    <row r="14" spans="2:3" x14ac:dyDescent="0.25">
      <c r="B14" s="1">
        <f>DATE($B$2,10,3)</f>
        <v>46663</v>
      </c>
      <c r="C14" t="s">
        <v>10</v>
      </c>
    </row>
    <row r="15" spans="2:3" x14ac:dyDescent="0.25">
      <c r="B15" s="1">
        <f>DATE($B$2,11,1)</f>
        <v>46692</v>
      </c>
      <c r="C15" t="s">
        <v>11</v>
      </c>
    </row>
    <row r="16" spans="2:3" x14ac:dyDescent="0.25">
      <c r="B16" s="1">
        <f>DATE($B$2,12,25)</f>
        <v>46746</v>
      </c>
      <c r="C16" t="s">
        <v>12</v>
      </c>
    </row>
    <row r="17" spans="2:3" x14ac:dyDescent="0.25">
      <c r="B17" s="1">
        <f>DATE($B$2,12,26)</f>
        <v>46747</v>
      </c>
      <c r="C17" t="s">
        <v>13</v>
      </c>
    </row>
    <row r="18" spans="2:3" x14ac:dyDescent="0.25">
      <c r="B18" s="1">
        <f>DATE($B$2,8,15)</f>
        <v>46614</v>
      </c>
      <c r="C18" t="s">
        <v>14</v>
      </c>
    </row>
    <row r="19" spans="2:3" x14ac:dyDescent="0.25">
      <c r="B19" s="1">
        <v>46619</v>
      </c>
      <c r="C19" t="s">
        <v>15</v>
      </c>
    </row>
    <row r="20" spans="2:3" x14ac:dyDescent="0.25">
      <c r="B20" s="1">
        <v>46620</v>
      </c>
      <c r="C20" t="s">
        <v>15</v>
      </c>
    </row>
    <row r="21" spans="2:3" x14ac:dyDescent="0.25">
      <c r="B21" s="1">
        <v>46621</v>
      </c>
      <c r="C21" t="s">
        <v>15</v>
      </c>
    </row>
    <row r="22" spans="2:3" x14ac:dyDescent="0.25">
      <c r="B22" s="1">
        <v>46622</v>
      </c>
      <c r="C22" t="s">
        <v>15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DF869-97BD-425E-96CA-C1836D365178}">
  <dimension ref="B1:C18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2028</v>
      </c>
    </row>
    <row r="3" spans="2:3" x14ac:dyDescent="0.25">
      <c r="B3" s="2"/>
    </row>
    <row r="4" spans="2:3" x14ac:dyDescent="0.25">
      <c r="B4" s="1">
        <f>DATE($B$2,1,1)</f>
        <v>46753</v>
      </c>
      <c r="C4" t="s">
        <v>0</v>
      </c>
    </row>
    <row r="5" spans="2:3" x14ac:dyDescent="0.25">
      <c r="B5" s="1">
        <f>DATE($B$2,1,6)</f>
        <v>46758</v>
      </c>
      <c r="C5" t="s">
        <v>1</v>
      </c>
    </row>
    <row r="6" spans="2:3" x14ac:dyDescent="0.25">
      <c r="B6" s="1">
        <f>B7-2</f>
        <v>46857</v>
      </c>
      <c r="C6" t="s">
        <v>2</v>
      </c>
    </row>
    <row r="7" spans="2:3" x14ac:dyDescent="0.25">
      <c r="B7" s="1">
        <f>7*DOLLAR(((5&amp;-$B$2)-DAY(9))/7-MOD(MOD($B$2,19)&amp;5,4.225),)+DAY(1)</f>
        <v>46859</v>
      </c>
      <c r="C7" t="s">
        <v>3</v>
      </c>
    </row>
    <row r="8" spans="2:3" x14ac:dyDescent="0.25">
      <c r="B8" s="1">
        <f>B7+1</f>
        <v>46860</v>
      </c>
      <c r="C8" t="s">
        <v>4</v>
      </c>
    </row>
    <row r="9" spans="2:3" x14ac:dyDescent="0.25">
      <c r="B9" s="1">
        <f>DATE($B$2,5,1)</f>
        <v>46874</v>
      </c>
      <c r="C9" t="s">
        <v>5</v>
      </c>
    </row>
    <row r="10" spans="2:3" x14ac:dyDescent="0.25">
      <c r="B10" s="1">
        <f>B7+39</f>
        <v>46898</v>
      </c>
      <c r="C10" t="s">
        <v>6</v>
      </c>
    </row>
    <row r="11" spans="2:3" x14ac:dyDescent="0.25">
      <c r="B11" s="1">
        <f>B7+49</f>
        <v>46908</v>
      </c>
      <c r="C11" t="s">
        <v>7</v>
      </c>
    </row>
    <row r="12" spans="2:3" x14ac:dyDescent="0.25">
      <c r="B12" s="1">
        <f>B7+50</f>
        <v>46909</v>
      </c>
      <c r="C12" t="s">
        <v>8</v>
      </c>
    </row>
    <row r="13" spans="2:3" x14ac:dyDescent="0.25">
      <c r="B13" s="1">
        <f>B7+60</f>
        <v>46919</v>
      </c>
      <c r="C13" t="s">
        <v>9</v>
      </c>
    </row>
    <row r="14" spans="2:3" x14ac:dyDescent="0.25">
      <c r="B14" s="1">
        <f>DATE($B$2,10,3)</f>
        <v>47029</v>
      </c>
      <c r="C14" t="s">
        <v>10</v>
      </c>
    </row>
    <row r="15" spans="2:3" x14ac:dyDescent="0.25">
      <c r="B15" s="1">
        <f>DATE($B$2,11,1)</f>
        <v>47058</v>
      </c>
      <c r="C15" t="s">
        <v>11</v>
      </c>
    </row>
    <row r="16" spans="2:3" x14ac:dyDescent="0.25">
      <c r="B16" s="1">
        <f>DATE($B$2,12,25)</f>
        <v>47112</v>
      </c>
      <c r="C16" t="s">
        <v>12</v>
      </c>
    </row>
    <row r="17" spans="2:3" x14ac:dyDescent="0.25">
      <c r="B17" s="1">
        <f>DATE($B$2,12,26)</f>
        <v>47113</v>
      </c>
      <c r="C17" t="s">
        <v>13</v>
      </c>
    </row>
    <row r="18" spans="2:3" x14ac:dyDescent="0.25">
      <c r="B18" s="1">
        <f>DATE($B$2,8,15)</f>
        <v>46980</v>
      </c>
      <c r="C18" t="s">
        <v>14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734C7-4BF0-40B1-AA86-FC94E5F71339}">
  <dimension ref="B1:C18"/>
  <sheetViews>
    <sheetView workbookViewId="0">
      <selection activeCell="D21" sqref="D21"/>
    </sheetView>
  </sheetViews>
  <sheetFormatPr baseColWidth="10" defaultRowHeight="15" x14ac:dyDescent="0.25"/>
  <cols>
    <col min="2" max="2" width="11.42578125" style="1"/>
  </cols>
  <sheetData>
    <row r="1" spans="2:3" x14ac:dyDescent="0.25">
      <c r="B1" s="2"/>
    </row>
    <row r="2" spans="2:3" x14ac:dyDescent="0.25">
      <c r="B2" s="2">
        <v>2029</v>
      </c>
    </row>
    <row r="3" spans="2:3" x14ac:dyDescent="0.25">
      <c r="B3" s="2"/>
    </row>
    <row r="4" spans="2:3" x14ac:dyDescent="0.25">
      <c r="B4" s="1">
        <f>DATE($B$2,1,1)</f>
        <v>47119</v>
      </c>
      <c r="C4" t="s">
        <v>0</v>
      </c>
    </row>
    <row r="5" spans="2:3" x14ac:dyDescent="0.25">
      <c r="B5" s="1">
        <f>DATE($B$2,1,6)</f>
        <v>47124</v>
      </c>
      <c r="C5" t="s">
        <v>1</v>
      </c>
    </row>
    <row r="6" spans="2:3" x14ac:dyDescent="0.25">
      <c r="B6" s="1">
        <f>B7-2</f>
        <v>47207</v>
      </c>
      <c r="C6" t="s">
        <v>2</v>
      </c>
    </row>
    <row r="7" spans="2:3" x14ac:dyDescent="0.25">
      <c r="B7" s="1">
        <f>7*DOLLAR(((5&amp;-$B$2)-DAY(9))/7-MOD(MOD($B$2,19)&amp;5,4.225),)+DAY(1)</f>
        <v>47209</v>
      </c>
      <c r="C7" t="s">
        <v>3</v>
      </c>
    </row>
    <row r="8" spans="2:3" x14ac:dyDescent="0.25">
      <c r="B8" s="1">
        <f>B7+1</f>
        <v>47210</v>
      </c>
      <c r="C8" t="s">
        <v>4</v>
      </c>
    </row>
    <row r="9" spans="2:3" x14ac:dyDescent="0.25">
      <c r="B9" s="1">
        <f>DATE($B$2,5,1)</f>
        <v>47239</v>
      </c>
      <c r="C9" t="s">
        <v>5</v>
      </c>
    </row>
    <row r="10" spans="2:3" x14ac:dyDescent="0.25">
      <c r="B10" s="1">
        <f>B7+39</f>
        <v>47248</v>
      </c>
      <c r="C10" t="s">
        <v>6</v>
      </c>
    </row>
    <row r="11" spans="2:3" x14ac:dyDescent="0.25">
      <c r="B11" s="1">
        <f>B7+49</f>
        <v>47258</v>
      </c>
      <c r="C11" t="s">
        <v>7</v>
      </c>
    </row>
    <row r="12" spans="2:3" x14ac:dyDescent="0.25">
      <c r="B12" s="1">
        <f>B7+50</f>
        <v>47259</v>
      </c>
      <c r="C12" t="s">
        <v>8</v>
      </c>
    </row>
    <row r="13" spans="2:3" x14ac:dyDescent="0.25">
      <c r="B13" s="1">
        <f>B7+60</f>
        <v>47269</v>
      </c>
      <c r="C13" t="s">
        <v>9</v>
      </c>
    </row>
    <row r="14" spans="2:3" x14ac:dyDescent="0.25">
      <c r="B14" s="1">
        <f>DATE($B$2,10,3)</f>
        <v>47394</v>
      </c>
      <c r="C14" t="s">
        <v>10</v>
      </c>
    </row>
    <row r="15" spans="2:3" x14ac:dyDescent="0.25">
      <c r="B15" s="1">
        <f>DATE($B$2,11,1)</f>
        <v>47423</v>
      </c>
      <c r="C15" t="s">
        <v>11</v>
      </c>
    </row>
    <row r="16" spans="2:3" x14ac:dyDescent="0.25">
      <c r="B16" s="1">
        <f>DATE($B$2,12,25)</f>
        <v>47477</v>
      </c>
      <c r="C16" t="s">
        <v>12</v>
      </c>
    </row>
    <row r="17" spans="2:3" x14ac:dyDescent="0.25">
      <c r="B17" s="1">
        <f>DATE($B$2,12,26)</f>
        <v>47478</v>
      </c>
      <c r="C17" t="s">
        <v>13</v>
      </c>
    </row>
    <row r="18" spans="2:3" x14ac:dyDescent="0.25">
      <c r="B18" s="1">
        <f>DATE($B$2,8,15)</f>
        <v>47345</v>
      </c>
      <c r="C18" t="s">
        <v>14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F1536-009A-4090-B5DA-2BB18373E91A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2024</vt:lpstr>
      <vt:lpstr>Urlaub</vt:lpstr>
      <vt:lpstr>2025</vt:lpstr>
      <vt:lpstr>2026</vt:lpstr>
      <vt:lpstr>Tabelle1</vt:lpstr>
      <vt:lpstr>2027</vt:lpstr>
      <vt:lpstr>2028</vt:lpstr>
      <vt:lpstr>2029</vt:lpstr>
      <vt:lpstr>Tabelle2</vt:lpstr>
      <vt:lpstr>2030</vt:lpstr>
      <vt:lpstr>2031</vt:lpstr>
      <vt:lpstr>2032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2024-11-29T15:09:09Z</dcterms:created>
  <dcterms:modified xsi:type="dcterms:W3CDTF">2024-11-29T16:21:31Z</dcterms:modified>
</cp:coreProperties>
</file>