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aimund.REHABGLASSCO\Downloads\"/>
    </mc:Choice>
  </mc:AlternateContent>
  <xr:revisionPtr revIDLastSave="0" documentId="13_ncr:1_{2E1CAAA3-5A84-4764-A358-5F2E73D6DD80}" xr6:coauthVersionLast="47" xr6:coauthVersionMax="47" xr10:uidLastSave="{00000000-0000-0000-0000-000000000000}"/>
  <bookViews>
    <workbookView xWindow="-120" yWindow="-120" windowWidth="38640" windowHeight="21240" xr2:uid="{D2911FD1-5811-468C-9C42-CFA6F0424A4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" i="1" l="1" a="1"/>
  <c r="P3" i="1" s="1"/>
  <c r="R15" i="1"/>
  <c r="R14" i="1"/>
  <c r="R13" i="1"/>
  <c r="R11" i="1"/>
  <c r="R10" i="1"/>
  <c r="R12" i="1"/>
  <c r="P2" i="1" a="1"/>
  <c r="P2" i="1"/>
  <c r="R8" i="1"/>
  <c r="R6" i="1"/>
  <c r="R4" i="1"/>
  <c r="R3" i="1"/>
  <c r="R5" i="1"/>
  <c r="R7" i="1"/>
  <c r="P4" i="1" l="1" a="1"/>
  <c r="P4" i="1" s="1"/>
  <c r="P5" i="1" s="1" a="1"/>
  <c r="P5" i="1" s="1"/>
  <c r="P6" i="1" l="1" a="1"/>
  <c r="P6" i="1" s="1"/>
  <c r="P7" i="1" l="1" a="1"/>
  <c r="P7" i="1" s="1"/>
  <c r="P8" i="1" l="1" a="1"/>
  <c r="P8" i="1" s="1"/>
  <c r="P9" i="1" l="1" a="1"/>
  <c r="P9" i="1" s="1"/>
  <c r="P10" i="1" s="1" a="1"/>
  <c r="P10" i="1" s="1"/>
  <c r="P11" i="1" s="1" a="1"/>
  <c r="P11" i="1" s="1"/>
  <c r="P12" i="1" s="1" a="1"/>
  <c r="P12" i="1" s="1"/>
  <c r="P13" i="1" s="1" a="1"/>
  <c r="P13" i="1" s="1"/>
  <c r="P14" i="1" s="1" a="1"/>
  <c r="P14" i="1" s="1"/>
  <c r="P15" i="1" s="1" a="1"/>
  <c r="P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<sst xmlns="http://schemas.openxmlformats.org/spreadsheetml/2006/main" count="46" uniqueCount="22">
  <si>
    <t>Bin Tag No</t>
  </si>
  <si>
    <t>Bin description</t>
  </si>
  <si>
    <t>Site Name</t>
  </si>
  <si>
    <t>County</t>
  </si>
  <si>
    <t>Group</t>
  </si>
  <si>
    <t>Inspection Date</t>
  </si>
  <si>
    <t>Driver</t>
  </si>
  <si>
    <t>Route</t>
  </si>
  <si>
    <t>Vehicle Reg</t>
  </si>
  <si>
    <t>Shaft/Hook</t>
  </si>
  <si>
    <t>Bolts</t>
  </si>
  <si>
    <t>Ferrules/Crimps</t>
  </si>
  <si>
    <t>Rope</t>
  </si>
  <si>
    <t>Doors</t>
  </si>
  <si>
    <t>External casing</t>
  </si>
  <si>
    <t>TEMP12646A209</t>
  </si>
  <si>
    <t>ok</t>
  </si>
  <si>
    <t>no</t>
  </si>
  <si>
    <t>Duplicates</t>
  </si>
  <si>
    <t>Wunsch</t>
  </si>
  <si>
    <t>Tage &gt; 150</t>
  </si>
  <si>
    <t>TEMP25041A523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</si>
</sst>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0" xfId="0" applyNumberFormat="1"/>
    <xf numFmtId="49" fontId="0" fillId="0" borderId="0" xfId="0" applyNumberFormat="1"/>
    <xf numFmtId="49" fontId="0" fillId="0" borderId="0" xfId="0" applyNumberFormat="1" applyFill="1"/>
  </cellXfs>
  <cellStyles count="1">
    <cellStyle name="Normal" xfId="0" builtinId="0"/>
  </cellStyles>
  <dxfs count="4">
    <dxf>
      <numFmt numFmtId="30" formatCode="@"/>
    </dxf>
    <dxf>
      <numFmt numFmtId="0" formatCode="General"/>
    </dxf>
    <dxf>
      <numFmt numFmtId="19" formatCode="dd/mm/yyyy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61D1EE-3501-4671-BA77-D5FEC0A69A34}" name="Table1" displayName="Table1" ref="A1:R15" totalsRowShown="0">
  <autoFilter ref="A1:R15" xr:uid="{F961D1EE-3501-4671-BA77-D5FEC0A69A34}"/>
  <tableColumns count="18">
    <tableColumn id="1" xr3:uid="{461DED4F-BB99-4701-9B26-279A9C4B7177}" name="Bin Tag No"/>
    <tableColumn id="2" xr3:uid="{93EB5045-B619-4DEE-95EE-4E326CC371FD}" name="Bin description"/>
    <tableColumn id="3" xr3:uid="{4DB6CC2D-57CF-4567-8A2C-4B7DE2AB8D09}" name="Site Name"/>
    <tableColumn id="4" xr3:uid="{2DCFE56F-72C9-4829-8D63-4DDACD1E6FDD}" name="County"/>
    <tableColumn id="5" xr3:uid="{4FC4FE69-2A98-4AF6-BBBF-4915BC9E0FC7}" name="Group"/>
    <tableColumn id="6" xr3:uid="{02B6A40C-090C-4DD5-9B80-C860385BA234}" name="Inspection Date" dataDxfId="2"/>
    <tableColumn id="7" xr3:uid="{B55F97C6-49C3-4A61-B0F9-25128558DF5F}" name="Driver"/>
    <tableColumn id="8" xr3:uid="{9DA40026-9CC1-4A2A-8EE2-2B34D4D88B81}" name="Route"/>
    <tableColumn id="9" xr3:uid="{AB2EFF11-5904-4FAC-B874-F413BDAFF057}" name="Vehicle Reg"/>
    <tableColumn id="10" xr3:uid="{A79455E7-04D0-49AB-8F7B-746F8BAA4AFA}" name="Shaft/Hook"/>
    <tableColumn id="11" xr3:uid="{C79128DC-0848-4BA4-9FF1-6CD5CAC627BC}" name="Bolts"/>
    <tableColumn id="12" xr3:uid="{FA6047FF-82AD-40A8-AD34-809F7F53F079}" name="Ferrules/Crimps"/>
    <tableColumn id="13" xr3:uid="{C21A21AA-C2AB-48A6-9152-C1D61B96C517}" name="Rope"/>
    <tableColumn id="14" xr3:uid="{17A22EE2-69DC-439B-ADA2-7787E04439C6}" name="Doors"/>
    <tableColumn id="15" xr3:uid="{2597C0B0-9CF2-4B8F-A5B9-2B014BB308DC}" name="External casing"/>
    <tableColumn id="16" xr3:uid="{93C9049E-5E6C-4ECB-94BD-0B202C682714}" name="Duplicates" dataDxfId="3">
      <calculatedColumnFormula array="1">IF(ROW(P2)=2,"ok",IF((COUNTIF(A$2:A2,A2)=1)+(COUNTIFS(A$2:A2,A2,F$2:F2,"&gt;="&amp;_xlfn.AGGREGATE(15,6,F1:F$2/(A1:A$2=A2)/(P1:P$2="ok"),1)+150)=1),"ok","no"))</calculatedColumnFormula>
    </tableColumn>
    <tableColumn id="17" xr3:uid="{0692EA23-770D-4EBD-8718-3E4A856B1E20}" name="Wunsch" dataDxfId="0">
      <calculatedColumnFormula array="1">IF(ROW(P2)=2, "OK", IF((COUNTIF(A$2:A2, A2)=1) + (COUNTIFS(A$2:A2, A2, F$2:F2, "&gt;=" &amp; _xlfn.AGGREGATE(15, 6, F$1:F$2/(A$1:A$2=A2)/(P$1:P$2="OK"), 1) + 150) = 1), "OK", "No"))</calculatedColumnFormula>
    </tableColumn>
    <tableColumn id="19" xr3:uid="{A405C083-C5DD-4D89-9136-1CF0D1347E92}" name="Tage &gt; 150" dataDxfId="1">
      <calculatedColumnFormula>F2-F1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9D287-A512-40B5-845D-2E95506940A4}">
  <dimension ref="A1:R15"/>
  <sheetViews>
    <sheetView tabSelected="1" workbookViewId="0">
      <selection activeCell="P11" sqref="P11"/>
    </sheetView>
  </sheetViews>
  <sheetFormatPr defaultRowHeight="12.75" x14ac:dyDescent="0.2"/>
  <cols>
    <col min="1" max="1" width="15.5703125" bestFit="1" customWidth="1"/>
    <col min="2" max="2" width="16.7109375" customWidth="1"/>
    <col min="3" max="3" width="12.5703125" customWidth="1"/>
    <col min="4" max="4" width="9.42578125" customWidth="1"/>
    <col min="6" max="6" width="17.140625" customWidth="1"/>
    <col min="9" max="9" width="14.140625" customWidth="1"/>
    <col min="10" max="10" width="13" customWidth="1"/>
    <col min="12" max="12" width="17.42578125" customWidth="1"/>
    <col min="15" max="15" width="17.140625" customWidth="1"/>
    <col min="17" max="17" width="10.42578125" bestFit="1" customWidth="1"/>
    <col min="18" max="18" width="13.140625" bestFit="1" customWidth="1"/>
  </cols>
  <sheetData>
    <row r="1" spans="1:18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18</v>
      </c>
      <c r="Q1" t="s">
        <v>19</v>
      </c>
      <c r="R1" t="s">
        <v>20</v>
      </c>
    </row>
    <row r="2" spans="1:18" x14ac:dyDescent="0.2">
      <c r="A2" t="s">
        <v>15</v>
      </c>
      <c r="F2" s="1">
        <v>45001</v>
      </c>
      <c r="P2" t="str" cm="1">
        <f t="array" ref="P2">IF(ROW(P2)=2,"ok",IF((COUNTIF(A$2:A2,A2)=1)+(COUNTIFS(A$2:A2,A2,F$2:F2,"&gt;="&amp;_xlfn.AGGREGATE(15,6,F1:F$2/(A1:A$2=A2)/(P1:P$2="ok"),1)+150)=1),"ok","no"))</f>
        <v>ok</v>
      </c>
      <c r="Q2" s="4" t="s">
        <v>16</v>
      </c>
      <c r="R2" s="2"/>
    </row>
    <row r="3" spans="1:18" x14ac:dyDescent="0.2">
      <c r="A3" t="s">
        <v>15</v>
      </c>
      <c r="F3" s="1">
        <v>45149</v>
      </c>
      <c r="P3" t="str" cm="1">
        <f t="array" ref="P3">IF(ROW(P3)=2,"ok",IF((COUNTIF(A$2:A3,A3)=1)+(COUNTIFS(A$2:A3,A3,F$2:F3,"&gt;="&amp;_xlfn.AGGREGATE(15,6,F2:F$2/(A2:A$2=A3)/(P2:P$2="ok"),1)+150)=1),"ok","no"))</f>
        <v>no</v>
      </c>
      <c r="Q3" s="4" t="s">
        <v>17</v>
      </c>
      <c r="R3" s="2">
        <f t="shared" ref="R3:R7" si="0">F3-F2</f>
        <v>148</v>
      </c>
    </row>
    <row r="4" spans="1:18" x14ac:dyDescent="0.2">
      <c r="A4" t="s">
        <v>15</v>
      </c>
      <c r="F4" s="1">
        <v>45296</v>
      </c>
      <c r="P4" t="str" cm="1">
        <f t="array" ref="P4">IF(ROW(P4)=2,"ok",IF((COUNTIF(A$2:A4,A4)=1)+(COUNTIFS(A$2:A4,A4,F$2:F4,"&gt;="&amp;_xlfn.AGGREGATE(15,6,F$2:F3/(A$2:A3=A4)/(P$2:P3="ok"),1)+150)=1),"ok","no"))</f>
        <v>ok</v>
      </c>
      <c r="Q4" s="4" t="s">
        <v>16</v>
      </c>
      <c r="R4" s="2">
        <f>F4-F2</f>
        <v>295</v>
      </c>
    </row>
    <row r="5" spans="1:18" x14ac:dyDescent="0.2">
      <c r="A5" t="s">
        <v>15</v>
      </c>
      <c r="F5" s="1">
        <v>45442</v>
      </c>
      <c r="P5" t="str" cm="1">
        <f t="array" ref="P5">IF(ROW(P5)=2,"ok",IF((COUNTIF(A$2:A5,A5)=1)+(COUNTIFS(A$2:A5,A5,F$2:F5,"&gt;="&amp;_xlfn.AGGREGATE(15,6,F$2:F4/(A$2:A4=A5)/(P$2:P4="ok"),1)+150)=1),"ok","no"))</f>
        <v>no</v>
      </c>
      <c r="Q5" s="4" t="s">
        <v>17</v>
      </c>
      <c r="R5" s="2">
        <f t="shared" si="0"/>
        <v>146</v>
      </c>
    </row>
    <row r="6" spans="1:18" x14ac:dyDescent="0.2">
      <c r="A6" t="s">
        <v>15</v>
      </c>
      <c r="F6" s="1">
        <v>45449</v>
      </c>
      <c r="P6" t="str" cm="1">
        <f t="array" ref="P6">IF(ROW(P6)=2,"ok",IF((COUNTIF(A$2:A6,A6)=1)+(COUNTIFS(A$2:A6,A6,F$2:F6,"&gt;="&amp;_xlfn.AGGREGATE(15,6,F$2:F5/(A$2:A5=A6)/(P$2:P5="ok"),1)+150)=1),"ok","no"))</f>
        <v>no</v>
      </c>
      <c r="Q6" s="4" t="s">
        <v>16</v>
      </c>
      <c r="R6" s="2">
        <f>F5-F3</f>
        <v>293</v>
      </c>
    </row>
    <row r="7" spans="1:18" x14ac:dyDescent="0.2">
      <c r="A7" t="s">
        <v>15</v>
      </c>
      <c r="F7" s="1">
        <v>45597</v>
      </c>
      <c r="P7" t="str" cm="1">
        <f t="array" ref="P7">IF(ROW(P7)=2,"ok",IF((COUNTIF(A$2:A7,A7)=1)+(COUNTIFS(A$2:A7,A7,F$2:F7,"&gt;="&amp;_xlfn.AGGREGATE(15,6,F$2:F6/(A$2:A6=A7)/(P$2:P6="ok"),1)+150)=1),"ok","no"))</f>
        <v>no</v>
      </c>
      <c r="Q7" s="4" t="s">
        <v>17</v>
      </c>
      <c r="R7" s="2">
        <f t="shared" si="0"/>
        <v>148</v>
      </c>
    </row>
    <row r="8" spans="1:18" x14ac:dyDescent="0.2">
      <c r="A8" t="s">
        <v>15</v>
      </c>
      <c r="F8" s="1">
        <v>45603</v>
      </c>
      <c r="P8" t="str" cm="1">
        <f t="array" ref="P8">IF(ROW(P8)=2,"ok",IF((COUNTIF(A$2:A8,A8)=1)+(COUNTIFS(A$2:A8,A8,F$2:F8,"&gt;="&amp;_xlfn.AGGREGATE(15,6,F$2:F7/(A$2:A7=A8)/(P$2:P7="ok"),1)+150)=1),"ok","no"))</f>
        <v>no</v>
      </c>
      <c r="Q8" s="4" t="s">
        <v>16</v>
      </c>
      <c r="R8" s="2">
        <f>F8-F6</f>
        <v>154</v>
      </c>
    </row>
    <row r="9" spans="1:18" x14ac:dyDescent="0.2">
      <c r="A9" t="s">
        <v>21</v>
      </c>
      <c r="F9" s="1">
        <v>44981</v>
      </c>
      <c r="P9" t="str" cm="1">
        <f t="array" ref="P9">IF(ROW(P9)=2,"ok",IF((COUNTIF(A$2:A9,A9)=1)+(COUNTIFS(A$2:A9,A9,F$2:F9,"&gt;="&amp;_xlfn.AGGREGATE(15,6,F$2:F8/(A$2:A8=A9)/(P$2:P8="ok"),1)+150)=1),"ok","no"))</f>
        <v>ok</v>
      </c>
      <c r="Q9" s="4" t="s">
        <v>16</v>
      </c>
      <c r="R9" s="2"/>
    </row>
    <row r="10" spans="1:18" x14ac:dyDescent="0.2">
      <c r="A10" t="s">
        <v>21</v>
      </c>
      <c r="F10" s="1">
        <v>45126</v>
      </c>
      <c r="P10" t="str" cm="1">
        <f t="array" ref="P10">IF(ROW(P10)=2,"ok",IF((COUNTIF(A$2:A10,A10)=1)+(COUNTIFS(A$2:A10,A10,F$2:F10,"&gt;="&amp;_xlfn.AGGREGATE(15,6,F$2:F9/(A$2:A9=A10)/(P$2:P9="ok"),1)+150)=1),"ok","no"))</f>
        <v>no</v>
      </c>
      <c r="Q10" s="4" t="s">
        <v>17</v>
      </c>
      <c r="R10" s="2">
        <f>F10-F9</f>
        <v>145</v>
      </c>
    </row>
    <row r="11" spans="1:18" x14ac:dyDescent="0.2">
      <c r="A11" t="s">
        <v>21</v>
      </c>
      <c r="F11" s="1">
        <v>45275</v>
      </c>
      <c r="P11" t="str" cm="1">
        <f t="array" ref="P11">IF(ROW(P11)=2,"ok",IF((COUNTIF(A$2:A11,A11)=1)+(COUNTIFS(A$2:A11,A11,F$2:F11,"&gt;="&amp;_xlfn.AGGREGATE(15,6,F$2:F10/(A$2:A10=A11)/(P$2:P10="ok"),1)+150)=1),"ok","no"))</f>
        <v>ok</v>
      </c>
      <c r="Q11" s="3" t="s">
        <v>16</v>
      </c>
      <c r="R11" s="2">
        <f>F11-F9</f>
        <v>294</v>
      </c>
    </row>
    <row r="12" spans="1:18" x14ac:dyDescent="0.2">
      <c r="A12" t="s">
        <v>21</v>
      </c>
      <c r="F12" s="1">
        <v>45422</v>
      </c>
      <c r="P12" t="str" cm="1">
        <f t="array" ref="P12">IF(ROW(P12)=2,"ok",IF((COUNTIF(A$2:A12,A12)=1)+(COUNTIFS(A$2:A12,A12,F$2:F12,"&gt;="&amp;_xlfn.AGGREGATE(15,6,F$2:F11/(A$2:A11=A12)/(P$2:P11="ok"),1)+150)=1),"ok","no"))</f>
        <v>no</v>
      </c>
      <c r="Q12" s="3" t="s">
        <v>17</v>
      </c>
      <c r="R12" s="2">
        <f>Table1[[#This Row],[Inspection Date]]-F11</f>
        <v>147</v>
      </c>
    </row>
    <row r="13" spans="1:18" x14ac:dyDescent="0.2">
      <c r="A13" t="s">
        <v>21</v>
      </c>
      <c r="F13" s="1">
        <v>45449</v>
      </c>
      <c r="P13" t="str" cm="1">
        <f t="array" ref="P13">IF(ROW(P13)=2,"ok",IF((COUNTIF(A$2:A13,A13)=1)+(COUNTIFS(A$2:A13,A13,F$2:F13,"&gt;="&amp;_xlfn.AGGREGATE(15,6,F$2:F12/(A$2:A12=A13)/(P$2:P12="ok"),1)+150)=1),"ok","no"))</f>
        <v>no</v>
      </c>
      <c r="Q13" s="3" t="s">
        <v>16</v>
      </c>
      <c r="R13" s="2">
        <f>F13-F11</f>
        <v>174</v>
      </c>
    </row>
    <row r="14" spans="1:18" x14ac:dyDescent="0.2">
      <c r="A14" t="s">
        <v>21</v>
      </c>
      <c r="F14" s="1">
        <v>45597</v>
      </c>
      <c r="P14" t="str" cm="1">
        <f t="array" ref="P14">IF(ROW(P14)=2,"ok",IF((COUNTIF(A$2:A14,A14)=1)+(COUNTIFS(A$2:A14,A14,F$2:F14,"&gt;="&amp;_xlfn.AGGREGATE(15,6,F$2:F13/(A$2:A13=A14)/(P$2:P13="ok"),1)+150)=1),"ok","no"))</f>
        <v>no</v>
      </c>
      <c r="Q14" s="3" t="s">
        <v>17</v>
      </c>
      <c r="R14" s="2">
        <f>F14-F13</f>
        <v>148</v>
      </c>
    </row>
    <row r="15" spans="1:18" x14ac:dyDescent="0.2">
      <c r="A15" t="s">
        <v>21</v>
      </c>
      <c r="F15" s="1">
        <v>45603</v>
      </c>
      <c r="P15" t="str" cm="1">
        <f t="array" ref="P15">IF(ROW(P15)=2,"ok",IF((COUNTIF(A$2:A15,A15)=1)+(COUNTIFS(A$2:A15,A15,F$2:F15,"&gt;="&amp;_xlfn.AGGREGATE(15,6,F$2:F14/(A$2:A14=A15)/(P$2:P14="ok"),1)+150)=1),"ok","no"))</f>
        <v>no</v>
      </c>
      <c r="Q15" s="3" t="s">
        <v>16</v>
      </c>
      <c r="R15" s="2">
        <f>F15-F13</f>
        <v>154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 W</dc:creator>
  <cp:lastModifiedBy>R W</cp:lastModifiedBy>
  <dcterms:created xsi:type="dcterms:W3CDTF">2024-12-04T09:44:10Z</dcterms:created>
  <dcterms:modified xsi:type="dcterms:W3CDTF">2024-12-04T11:01:40Z</dcterms:modified>
</cp:coreProperties>
</file>