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4145" windowHeight="54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1" i="1"/>
  <c r="I56" i="1"/>
  <c r="H56" i="1"/>
  <c r="G56" i="1"/>
  <c r="F56" i="1"/>
  <c r="E56" i="1"/>
  <c r="I51" i="1"/>
  <c r="H51" i="1"/>
  <c r="G51" i="1"/>
  <c r="F51" i="1"/>
  <c r="E51" i="1"/>
  <c r="I50" i="1"/>
  <c r="H50" i="1"/>
  <c r="G50" i="1"/>
  <c r="F50" i="1"/>
  <c r="E50" i="1"/>
  <c r="I42" i="1"/>
  <c r="H42" i="1"/>
  <c r="G42" i="1"/>
  <c r="F42" i="1"/>
  <c r="E42" i="1"/>
  <c r="H49" i="1"/>
  <c r="G49" i="1"/>
  <c r="F49" i="1"/>
  <c r="E49" i="1"/>
  <c r="I49" i="1"/>
  <c r="I41" i="1"/>
  <c r="H41" i="1"/>
  <c r="G41" i="1"/>
  <c r="F41" i="1"/>
  <c r="E41" i="1"/>
  <c r="I48" i="1"/>
  <c r="H48" i="1"/>
  <c r="G48" i="1"/>
  <c r="F48" i="1"/>
  <c r="E48" i="1"/>
  <c r="I47" i="1"/>
  <c r="H47" i="1"/>
  <c r="G47" i="1"/>
  <c r="F47" i="1"/>
  <c r="E47" i="1"/>
  <c r="I46" i="1"/>
  <c r="H46" i="1"/>
  <c r="G46" i="1"/>
  <c r="F46" i="1"/>
  <c r="E46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</calcChain>
</file>

<file path=xl/sharedStrings.xml><?xml version="1.0" encoding="utf-8"?>
<sst xmlns="http://schemas.openxmlformats.org/spreadsheetml/2006/main" count="160" uniqueCount="38">
  <si>
    <t>Mi</t>
  </si>
  <si>
    <t>Do</t>
  </si>
  <si>
    <t>HK</t>
  </si>
  <si>
    <t>L</t>
  </si>
  <si>
    <t>HL</t>
  </si>
  <si>
    <t>U</t>
  </si>
  <si>
    <t>Fr</t>
  </si>
  <si>
    <t>Sa</t>
  </si>
  <si>
    <t>So</t>
  </si>
  <si>
    <t>Mo</t>
  </si>
  <si>
    <t>Di</t>
  </si>
  <si>
    <t>Frei</t>
  </si>
  <si>
    <t>S</t>
  </si>
  <si>
    <t>M</t>
  </si>
  <si>
    <t>R</t>
  </si>
  <si>
    <t>Br</t>
  </si>
  <si>
    <t>Wt</t>
  </si>
  <si>
    <t>T</t>
  </si>
  <si>
    <t>Januar</t>
  </si>
  <si>
    <t>J</t>
  </si>
  <si>
    <t>B</t>
  </si>
  <si>
    <t>HK = 10 Std.</t>
  </si>
  <si>
    <t>HL = 12 Std.</t>
  </si>
  <si>
    <t xml:space="preserve"> L = 12 Std.</t>
  </si>
  <si>
    <t>Mitarbeiter</t>
  </si>
  <si>
    <t>S, M, R, B, Br</t>
  </si>
  <si>
    <t>HK + HL  Mo.-Fr. (S,M,R)</t>
  </si>
  <si>
    <t>L = B   (Vertretung M)</t>
  </si>
  <si>
    <t>Jeder MTA Mo-Fr. einen freien Tag</t>
  </si>
  <si>
    <t>Br immer Montag frei</t>
  </si>
  <si>
    <t>B hat 2x im Monat Samstags Dienst</t>
  </si>
  <si>
    <t>HL muss Samstags auf andere verteilt werden, außer B</t>
  </si>
  <si>
    <t>Echte Zeiten  (o. U+Frei)</t>
  </si>
  <si>
    <t>Summe aller Stunden</t>
  </si>
  <si>
    <t>Multipliziert mit HK, HL, L</t>
  </si>
  <si>
    <t xml:space="preserve">  Mein Gedanke, wievile hätte er statt Urlaub verdienen können?</t>
  </si>
  <si>
    <t xml:space="preserve">  Mein Gedanke, wievile hätte er statt Freizeit verdienen können?</t>
  </si>
  <si>
    <t>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</si>
</sst>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5" tint="-0.499984740745262"/>
      <name val="Aptos Narrow"/>
      <family val="2"/>
      <scheme val="minor"/>
    </font>
    <font>
      <b/>
      <sz val="11"/>
      <color rgb="FF7030A0"/>
      <name val="Aptos Narrow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3:I34" totalsRowShown="0">
  <autoFilter ref="C3:I34"/>
  <tableColumns count="7">
    <tableColumn id="1" name="T"/>
    <tableColumn id="2" name="Wt"/>
    <tableColumn id="3" name="S"/>
    <tableColumn id="4" name="M"/>
    <tableColumn id="5" name="R"/>
    <tableColumn id="6" name="B"/>
    <tableColumn id="7" name="B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6"/>
  <sheetViews>
    <sheetView tabSelected="1" workbookViewId="0">
      <pane ySplit="3" topLeftCell="A4" activePane="bottomLeft" state="frozen"/>
      <selection pane="bottomLeft" activeCell="K55" sqref="K55"/>
    </sheetView>
  </sheetViews>
  <sheetFormatPr baseColWidth="10" defaultRowHeight="14.25"/>
  <cols>
    <col min="1" max="1" width="2.875" customWidth="1"/>
    <col min="2" max="2" width="6.125" bestFit="1" customWidth="1"/>
    <col min="3" max="3" width="4" bestFit="1" customWidth="1"/>
    <col min="4" max="4" width="5.375" bestFit="1" customWidth="1"/>
    <col min="5" max="5" width="4.125" bestFit="1" customWidth="1"/>
    <col min="6" max="6" width="4.5" bestFit="1" customWidth="1"/>
    <col min="7" max="7" width="4.25" bestFit="1" customWidth="1"/>
    <col min="8" max="8" width="4.375" bestFit="1" customWidth="1"/>
    <col min="9" max="9" width="4.875" bestFit="1" customWidth="1"/>
  </cols>
  <sheetData>
    <row r="3" spans="1:12">
      <c r="A3" t="s">
        <v>19</v>
      </c>
      <c r="B3" t="s">
        <v>13</v>
      </c>
      <c r="C3" t="s">
        <v>17</v>
      </c>
      <c r="D3" t="s">
        <v>16</v>
      </c>
      <c r="E3" t="s">
        <v>12</v>
      </c>
      <c r="F3" t="s">
        <v>13</v>
      </c>
      <c r="G3" t="s">
        <v>14</v>
      </c>
      <c r="H3" t="s">
        <v>20</v>
      </c>
      <c r="I3" t="s">
        <v>15</v>
      </c>
      <c r="K3" t="s">
        <v>21</v>
      </c>
      <c r="L3" t="s">
        <v>24</v>
      </c>
    </row>
    <row r="4" spans="1:12">
      <c r="A4">
        <v>25</v>
      </c>
      <c r="B4" t="s">
        <v>18</v>
      </c>
      <c r="C4">
        <v>1</v>
      </c>
      <c r="D4" t="s">
        <v>0</v>
      </c>
      <c r="K4" t="s">
        <v>22</v>
      </c>
      <c r="L4" t="s">
        <v>25</v>
      </c>
    </row>
    <row r="5" spans="1:12">
      <c r="C5">
        <v>2</v>
      </c>
      <c r="D5" t="s">
        <v>1</v>
      </c>
      <c r="E5" t="s">
        <v>2</v>
      </c>
      <c r="F5" t="s">
        <v>3</v>
      </c>
      <c r="G5" t="s">
        <v>4</v>
      </c>
      <c r="I5" t="s">
        <v>5</v>
      </c>
      <c r="K5" t="s">
        <v>23</v>
      </c>
    </row>
    <row r="6" spans="1:12">
      <c r="C6">
        <v>3</v>
      </c>
      <c r="D6" t="s">
        <v>6</v>
      </c>
      <c r="E6" t="s">
        <v>4</v>
      </c>
      <c r="F6" t="s">
        <v>3</v>
      </c>
      <c r="G6" t="s">
        <v>2</v>
      </c>
      <c r="I6" t="s">
        <v>5</v>
      </c>
    </row>
    <row r="7" spans="1:12">
      <c r="C7">
        <v>4</v>
      </c>
      <c r="D7" t="s">
        <v>7</v>
      </c>
      <c r="G7" t="s">
        <v>4</v>
      </c>
      <c r="K7" t="s">
        <v>26</v>
      </c>
    </row>
    <row r="8" spans="1:12">
      <c r="C8">
        <v>5</v>
      </c>
      <c r="D8" t="s">
        <v>8</v>
      </c>
      <c r="K8" t="s">
        <v>27</v>
      </c>
    </row>
    <row r="9" spans="1:12">
      <c r="C9">
        <v>6</v>
      </c>
      <c r="D9" t="s">
        <v>9</v>
      </c>
      <c r="E9" t="s">
        <v>2</v>
      </c>
      <c r="F9" t="s">
        <v>3</v>
      </c>
      <c r="G9" t="s">
        <v>4</v>
      </c>
      <c r="I9" t="s">
        <v>5</v>
      </c>
    </row>
    <row r="10" spans="1:12">
      <c r="C10">
        <v>7</v>
      </c>
      <c r="D10" t="s">
        <v>10</v>
      </c>
      <c r="E10" t="s">
        <v>2</v>
      </c>
      <c r="F10" t="s">
        <v>3</v>
      </c>
      <c r="G10" t="s">
        <v>4</v>
      </c>
      <c r="I10" t="s">
        <v>5</v>
      </c>
      <c r="K10" t="s">
        <v>28</v>
      </c>
    </row>
    <row r="11" spans="1:12">
      <c r="C11">
        <v>8</v>
      </c>
      <c r="D11" t="s">
        <v>0</v>
      </c>
      <c r="E11" t="s">
        <v>2</v>
      </c>
      <c r="F11" t="s">
        <v>3</v>
      </c>
      <c r="G11" t="s">
        <v>4</v>
      </c>
      <c r="I11" t="s">
        <v>5</v>
      </c>
      <c r="K11" t="s">
        <v>29</v>
      </c>
    </row>
    <row r="12" spans="1:12">
      <c r="C12">
        <v>9</v>
      </c>
      <c r="D12" t="s">
        <v>1</v>
      </c>
      <c r="E12" t="s">
        <v>2</v>
      </c>
      <c r="F12" t="s">
        <v>3</v>
      </c>
      <c r="G12" t="s">
        <v>4</v>
      </c>
      <c r="I12" t="s">
        <v>5</v>
      </c>
      <c r="K12" t="s">
        <v>30</v>
      </c>
    </row>
    <row r="13" spans="1:12">
      <c r="C13">
        <v>10</v>
      </c>
      <c r="D13" t="s">
        <v>6</v>
      </c>
      <c r="E13" t="s">
        <v>4</v>
      </c>
      <c r="F13" t="s">
        <v>3</v>
      </c>
      <c r="G13" t="s">
        <v>2</v>
      </c>
      <c r="I13" t="s">
        <v>5</v>
      </c>
      <c r="K13" t="s">
        <v>31</v>
      </c>
    </row>
    <row r="14" spans="1:12">
      <c r="C14">
        <v>11</v>
      </c>
      <c r="D14" t="s">
        <v>7</v>
      </c>
      <c r="F14" t="s">
        <v>4</v>
      </c>
    </row>
    <row r="15" spans="1:12">
      <c r="C15">
        <v>12</v>
      </c>
      <c r="D15" t="s">
        <v>8</v>
      </c>
    </row>
    <row r="16" spans="1:12">
      <c r="C16">
        <v>13</v>
      </c>
      <c r="D16" t="s">
        <v>9</v>
      </c>
      <c r="E16" t="s">
        <v>2</v>
      </c>
      <c r="F16" t="s">
        <v>3</v>
      </c>
      <c r="G16" t="s">
        <v>4</v>
      </c>
      <c r="I16" t="s">
        <v>5</v>
      </c>
    </row>
    <row r="17" spans="3:9">
      <c r="C17">
        <v>14</v>
      </c>
      <c r="D17" t="s">
        <v>10</v>
      </c>
      <c r="E17" t="s">
        <v>2</v>
      </c>
      <c r="F17" t="s">
        <v>3</v>
      </c>
      <c r="G17" t="s">
        <v>4</v>
      </c>
      <c r="I17" t="s">
        <v>5</v>
      </c>
    </row>
    <row r="18" spans="3:9">
      <c r="C18">
        <v>15</v>
      </c>
      <c r="D18" t="s">
        <v>0</v>
      </c>
      <c r="E18" t="s">
        <v>11</v>
      </c>
      <c r="F18" t="s">
        <v>4</v>
      </c>
      <c r="G18" t="s">
        <v>2</v>
      </c>
      <c r="I18" t="s">
        <v>3</v>
      </c>
    </row>
    <row r="19" spans="3:9">
      <c r="C19">
        <v>16</v>
      </c>
      <c r="D19" t="s">
        <v>1</v>
      </c>
      <c r="E19" t="s">
        <v>2</v>
      </c>
      <c r="F19" t="s">
        <v>11</v>
      </c>
      <c r="G19" t="s">
        <v>4</v>
      </c>
      <c r="I19" t="s">
        <v>3</v>
      </c>
    </row>
    <row r="20" spans="3:9">
      <c r="C20">
        <v>17</v>
      </c>
      <c r="D20" t="s">
        <v>6</v>
      </c>
      <c r="E20" t="s">
        <v>2</v>
      </c>
      <c r="F20" t="s">
        <v>4</v>
      </c>
      <c r="G20" t="s">
        <v>11</v>
      </c>
      <c r="I20" t="s">
        <v>3</v>
      </c>
    </row>
    <row r="21" spans="3:9">
      <c r="C21">
        <v>18</v>
      </c>
      <c r="D21" t="s">
        <v>7</v>
      </c>
      <c r="H21" t="s">
        <v>4</v>
      </c>
    </row>
    <row r="22" spans="3:9">
      <c r="C22">
        <v>19</v>
      </c>
      <c r="D22" t="s">
        <v>8</v>
      </c>
    </row>
    <row r="23" spans="3:9">
      <c r="C23">
        <v>20</v>
      </c>
      <c r="D23" t="s">
        <v>9</v>
      </c>
      <c r="E23" t="s">
        <v>4</v>
      </c>
      <c r="F23" t="s">
        <v>3</v>
      </c>
      <c r="G23" t="s">
        <v>2</v>
      </c>
      <c r="I23" t="s">
        <v>11</v>
      </c>
    </row>
    <row r="24" spans="3:9">
      <c r="C24">
        <v>21</v>
      </c>
      <c r="D24" t="s">
        <v>10</v>
      </c>
      <c r="E24" t="s">
        <v>4</v>
      </c>
      <c r="F24" t="s">
        <v>2</v>
      </c>
      <c r="G24" t="s">
        <v>11</v>
      </c>
      <c r="I24" t="s">
        <v>3</v>
      </c>
    </row>
    <row r="25" spans="3:9">
      <c r="C25">
        <v>22</v>
      </c>
      <c r="D25" t="s">
        <v>0</v>
      </c>
      <c r="E25" t="s">
        <v>11</v>
      </c>
      <c r="F25" t="s">
        <v>4</v>
      </c>
      <c r="G25" t="s">
        <v>2</v>
      </c>
      <c r="I25" t="s">
        <v>3</v>
      </c>
    </row>
    <row r="26" spans="3:9">
      <c r="C26">
        <v>23</v>
      </c>
      <c r="D26" t="s">
        <v>1</v>
      </c>
      <c r="E26" t="s">
        <v>4</v>
      </c>
      <c r="F26" t="s">
        <v>11</v>
      </c>
      <c r="G26" t="s">
        <v>2</v>
      </c>
      <c r="I26" t="s">
        <v>3</v>
      </c>
    </row>
    <row r="27" spans="3:9">
      <c r="C27">
        <v>24</v>
      </c>
      <c r="D27" t="s">
        <v>6</v>
      </c>
      <c r="E27" t="s">
        <v>4</v>
      </c>
      <c r="F27" t="s">
        <v>2</v>
      </c>
      <c r="G27" t="s">
        <v>11</v>
      </c>
      <c r="I27" t="s">
        <v>3</v>
      </c>
    </row>
    <row r="28" spans="3:9">
      <c r="C28">
        <v>25</v>
      </c>
      <c r="D28" t="s">
        <v>7</v>
      </c>
      <c r="H28" t="s">
        <v>4</v>
      </c>
    </row>
    <row r="29" spans="3:9">
      <c r="C29">
        <v>26</v>
      </c>
      <c r="D29" t="s">
        <v>8</v>
      </c>
    </row>
    <row r="30" spans="3:9">
      <c r="C30">
        <v>27</v>
      </c>
      <c r="D30" t="s">
        <v>9</v>
      </c>
      <c r="E30" t="s">
        <v>2</v>
      </c>
      <c r="F30" t="s">
        <v>3</v>
      </c>
      <c r="G30" t="s">
        <v>4</v>
      </c>
      <c r="I30" t="s">
        <v>11</v>
      </c>
    </row>
    <row r="31" spans="3:9">
      <c r="C31">
        <v>28</v>
      </c>
      <c r="D31" t="s">
        <v>10</v>
      </c>
      <c r="E31" t="s">
        <v>2</v>
      </c>
      <c r="F31" t="s">
        <v>11</v>
      </c>
      <c r="G31" t="s">
        <v>4</v>
      </c>
      <c r="I31" t="s">
        <v>3</v>
      </c>
    </row>
    <row r="32" spans="3:9">
      <c r="C32">
        <v>29</v>
      </c>
      <c r="D32" t="s">
        <v>0</v>
      </c>
      <c r="E32" t="s">
        <v>11</v>
      </c>
      <c r="F32" t="s">
        <v>4</v>
      </c>
      <c r="G32" t="s">
        <v>2</v>
      </c>
      <c r="I32" t="s">
        <v>3</v>
      </c>
    </row>
    <row r="33" spans="3:9">
      <c r="C33">
        <v>30</v>
      </c>
      <c r="D33" t="s">
        <v>1</v>
      </c>
      <c r="E33" t="s">
        <v>2</v>
      </c>
      <c r="F33" t="s">
        <v>11</v>
      </c>
      <c r="G33" t="s">
        <v>4</v>
      </c>
      <c r="I33" t="s">
        <v>3</v>
      </c>
    </row>
    <row r="34" spans="3:9">
      <c r="C34">
        <v>31</v>
      </c>
      <c r="D34" t="s">
        <v>6</v>
      </c>
      <c r="E34" t="s">
        <v>2</v>
      </c>
      <c r="F34" t="s">
        <v>11</v>
      </c>
      <c r="G34" t="s">
        <v>4</v>
      </c>
      <c r="I34" t="s">
        <v>3</v>
      </c>
    </row>
    <row r="37" spans="3:9">
      <c r="E37" s="6" t="s">
        <v>33</v>
      </c>
    </row>
    <row r="38" spans="3:9">
      <c r="D38" t="s">
        <v>2</v>
      </c>
      <c r="E38">
        <f>COUNTIF(Tabelle1[S],$D38)</f>
        <v>13</v>
      </c>
      <c r="F38">
        <f>COUNTIF(Tabelle1[M],$D38)</f>
        <v>2</v>
      </c>
      <c r="G38">
        <f>COUNTIF(Tabelle1[R],$D38)</f>
        <v>7</v>
      </c>
      <c r="H38">
        <f>COUNTIF(Tabelle1[B],$D38)</f>
        <v>0</v>
      </c>
      <c r="I38">
        <f>COUNTIF(Tabelle1[Br],$D38)</f>
        <v>0</v>
      </c>
    </row>
    <row r="39" spans="3:9">
      <c r="D39" t="s">
        <v>4</v>
      </c>
      <c r="E39">
        <f>COUNTIF(Tabelle1[S],$D39)</f>
        <v>6</v>
      </c>
      <c r="F39">
        <f>COUNTIF(Tabelle1[M],$D39)</f>
        <v>5</v>
      </c>
      <c r="G39">
        <f>COUNTIF(Tabelle1[R],$D39)</f>
        <v>13</v>
      </c>
      <c r="H39">
        <f>COUNTIF(Tabelle1[B],$D39)</f>
        <v>2</v>
      </c>
      <c r="I39">
        <f>COUNTIF(Tabelle1[Br],$D39)</f>
        <v>0</v>
      </c>
    </row>
    <row r="40" spans="3:9">
      <c r="D40" t="s">
        <v>3</v>
      </c>
      <c r="E40">
        <f>COUNTIF(Tabelle1[S],$D40)</f>
        <v>0</v>
      </c>
      <c r="F40">
        <f>COUNTIF(Tabelle1[M],$D40)</f>
        <v>11</v>
      </c>
      <c r="G40">
        <f>COUNTIF(Tabelle1[R],$D40)</f>
        <v>0</v>
      </c>
      <c r="H40">
        <f>COUNTIF(Tabelle1[B],$D40)</f>
        <v>0</v>
      </c>
      <c r="I40">
        <f>COUNTIF(Tabelle1[Br],$D40)</f>
        <v>11</v>
      </c>
    </row>
    <row r="41" spans="3:9">
      <c r="D41" t="s">
        <v>5</v>
      </c>
      <c r="E41">
        <f>COUNTIF(Tabelle1[S],$D41)</f>
        <v>0</v>
      </c>
      <c r="F41">
        <f>COUNTIF(Tabelle1[M],$D41)</f>
        <v>0</v>
      </c>
      <c r="G41">
        <f>COUNTIF(Tabelle1[R],$D41)</f>
        <v>0</v>
      </c>
      <c r="H41">
        <f>COUNTIF(Tabelle1[B],$D41)</f>
        <v>0</v>
      </c>
      <c r="I41">
        <f>COUNTIF(Tabelle1[Br],$D41)</f>
        <v>9</v>
      </c>
    </row>
    <row r="42" spans="3:9">
      <c r="D42" t="s">
        <v>11</v>
      </c>
      <c r="E42">
        <f>COUNTIF(Tabelle1[S],$D42)</f>
        <v>3</v>
      </c>
      <c r="F42">
        <f>COUNTIF(Tabelle1[M],$D42)</f>
        <v>5</v>
      </c>
      <c r="G42">
        <f>COUNTIF(Tabelle1[R],$D42)</f>
        <v>3</v>
      </c>
      <c r="H42">
        <f>COUNTIF(Tabelle1[B],$D42)</f>
        <v>0</v>
      </c>
      <c r="I42">
        <f>COUNTIF(Tabelle1[Br],$D42)</f>
        <v>2</v>
      </c>
    </row>
    <row r="45" spans="3:9">
      <c r="E45" t="s">
        <v>34</v>
      </c>
    </row>
    <row r="46" spans="3:9">
      <c r="D46" t="s">
        <v>2</v>
      </c>
      <c r="E46">
        <f>E38*10</f>
        <v>130</v>
      </c>
      <c r="F46">
        <f>F38*10</f>
        <v>20</v>
      </c>
      <c r="G46">
        <f>G38*10</f>
        <v>70</v>
      </c>
      <c r="H46">
        <f>H38*10</f>
        <v>0</v>
      </c>
      <c r="I46">
        <f>I38*10</f>
        <v>0</v>
      </c>
    </row>
    <row r="47" spans="3:9">
      <c r="D47" t="s">
        <v>4</v>
      </c>
      <c r="E47">
        <f>E39*12</f>
        <v>72</v>
      </c>
      <c r="F47">
        <f>F39*12</f>
        <v>60</v>
      </c>
      <c r="G47">
        <f>G39*12</f>
        <v>156</v>
      </c>
      <c r="H47">
        <f>H39*12</f>
        <v>24</v>
      </c>
      <c r="I47">
        <f>I39*12</f>
        <v>0</v>
      </c>
    </row>
    <row r="48" spans="3:9">
      <c r="D48" t="s">
        <v>3</v>
      </c>
      <c r="E48">
        <f>E40*12</f>
        <v>0</v>
      </c>
      <c r="F48">
        <f>F40*12</f>
        <v>132</v>
      </c>
      <c r="G48">
        <f>G40*12</f>
        <v>0</v>
      </c>
      <c r="H48">
        <f>H40*12</f>
        <v>0</v>
      </c>
      <c r="I48">
        <f>I40*12</f>
        <v>132</v>
      </c>
    </row>
    <row r="49" spans="3:10">
      <c r="D49" t="s">
        <v>5</v>
      </c>
      <c r="E49" s="3">
        <f>E41*11</f>
        <v>0</v>
      </c>
      <c r="F49" s="3">
        <f>F41*11</f>
        <v>0</v>
      </c>
      <c r="G49" s="3">
        <f>G41*11</f>
        <v>0</v>
      </c>
      <c r="H49" s="3">
        <f>H41*11</f>
        <v>0</v>
      </c>
      <c r="I49" s="3">
        <f>I41*12</f>
        <v>108</v>
      </c>
      <c r="J49" t="s">
        <v>35</v>
      </c>
    </row>
    <row r="50" spans="3:10">
      <c r="D50" t="s">
        <v>11</v>
      </c>
      <c r="E50" s="3">
        <f>E42*11</f>
        <v>33</v>
      </c>
      <c r="F50" s="3">
        <f>F42*11</f>
        <v>55</v>
      </c>
      <c r="G50" s="3">
        <f>G42*11</f>
        <v>33</v>
      </c>
      <c r="H50" s="3">
        <f>H42*11</f>
        <v>0</v>
      </c>
      <c r="I50" s="3">
        <f>I42*12</f>
        <v>24</v>
      </c>
      <c r="J50" t="s">
        <v>36</v>
      </c>
    </row>
    <row r="51" spans="3:10" ht="15.75" thickBot="1">
      <c r="C51" t="s">
        <v>37</v>
      </c>
      <c r="D51" s="4">
        <f>MAX(E51:I51)</f>
        <v>267</v>
      </c>
      <c r="E51" s="1">
        <f>SUM(E46:E50)</f>
        <v>235</v>
      </c>
      <c r="F51" s="1">
        <f t="shared" ref="F51:I51" si="0">SUM(F46:F50)</f>
        <v>267</v>
      </c>
      <c r="G51" s="1">
        <f t="shared" si="0"/>
        <v>259</v>
      </c>
      <c r="H51" s="1">
        <f t="shared" si="0"/>
        <v>24</v>
      </c>
      <c r="I51" s="1">
        <f t="shared" si="0"/>
        <v>264</v>
      </c>
    </row>
    <row r="52" spans="3:10" ht="15" thickTop="1">
      <c r="E52" s="5">
        <f>E51-$D51</f>
        <v>-32</v>
      </c>
      <c r="F52" s="5">
        <f t="shared" ref="F52:I52" si="1">F51-$D51</f>
        <v>0</v>
      </c>
      <c r="G52" s="5">
        <f t="shared" si="1"/>
        <v>-8</v>
      </c>
      <c r="H52" s="5">
        <f t="shared" si="1"/>
        <v>-243</v>
      </c>
      <c r="I52" s="5">
        <f t="shared" si="1"/>
        <v>-3</v>
      </c>
    </row>
    <row r="55" spans="3:10">
      <c r="E55" s="6" t="s">
        <v>32</v>
      </c>
    </row>
    <row r="56" spans="3:10" ht="15">
      <c r="E56" s="2">
        <f>SUM(E46:E48)</f>
        <v>202</v>
      </c>
      <c r="F56" s="2">
        <f>SUM(F46:F48)</f>
        <v>212</v>
      </c>
      <c r="G56" s="2">
        <f>SUM(G46:G48)</f>
        <v>226</v>
      </c>
      <c r="H56" s="2">
        <f>SUM(H46:H48)</f>
        <v>24</v>
      </c>
      <c r="I56" s="2">
        <f>SUM(I46:I48)</f>
        <v>132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2025-01-01T05:26:47Z</dcterms:created>
  <dcterms:modified xsi:type="dcterms:W3CDTF">2025-01-01T12:14:57Z</dcterms:modified>
</cp:coreProperties>
</file>