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stafillo-my.sharepoint.com/personal/manfred_sinn_pastafillo_it/Documents/Desktop/"/>
    </mc:Choice>
  </mc:AlternateContent>
  <xr:revisionPtr revIDLastSave="184" documentId="8_{0DC3F088-5584-48CF-B598-B01006918534}" xr6:coauthVersionLast="47" xr6:coauthVersionMax="47" xr10:uidLastSave="{5FE66E05-1E61-4B04-9010-EDE4E8020D35}"/>
  <bookViews>
    <workbookView xWindow="-108" yWindow="-108" windowWidth="23256" windowHeight="12576" xr2:uid="{BBE540A7-76D9-4945-811A-F716F33101E2}"/>
  </bookViews>
  <sheets>
    <sheet name="Bestellungen 2025" sheetId="1" r:id="rId1"/>
    <sheet name="Kunden" sheetId="3" r:id="rId2"/>
    <sheet name="Berechnung UmsatzProvision" sheetId="2" r:id="rId3"/>
  </sheets>
  <definedNames>
    <definedName name="_xlnm._FilterDatabase" localSheetId="0" hidden="1">'Bestellungen 2025'!$A$1:$H$10</definedName>
    <definedName name="Kunden">Kunden!$A$3:$A$9</definedName>
  </definedNames>
  <calcPr calcId="191029"/>
  <pivotCaches>
    <pivotCache cacheId="14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I2" i="1"/>
  <c r="I3" i="1"/>
  <c r="I4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<sst xmlns="http://schemas.openxmlformats.org/spreadsheetml/2006/main" count="58" uniqueCount="28">
  <si>
    <t>Datum Bestellung</t>
  </si>
  <si>
    <t>Datum Lieferung</t>
  </si>
  <si>
    <t>Datum Rechnung</t>
  </si>
  <si>
    <t>Lieferant</t>
  </si>
  <si>
    <t>Kunde</t>
  </si>
  <si>
    <t>Umsatz</t>
  </si>
  <si>
    <t>Gewicht</t>
  </si>
  <si>
    <t>Transportspesen</t>
  </si>
  <si>
    <t>Provision</t>
  </si>
  <si>
    <t>Gesamtergebnis</t>
  </si>
  <si>
    <t>Summe von Umsatz</t>
  </si>
  <si>
    <t>Metro</t>
  </si>
  <si>
    <t>Billa</t>
  </si>
  <si>
    <t>Esselunga</t>
  </si>
  <si>
    <t>Spar</t>
  </si>
  <si>
    <t>Aldi</t>
  </si>
  <si>
    <t>Backshop</t>
  </si>
  <si>
    <t>Bäcker</t>
  </si>
  <si>
    <t>Shop</t>
  </si>
  <si>
    <t>Provision %</t>
  </si>
  <si>
    <t>Provision %2</t>
  </si>
  <si>
    <t>Provision %3</t>
  </si>
  <si>
    <t>Summe von Provision</t>
  </si>
  <si>
    <t>Gesamt: Summe von Umsatz</t>
  </si>
  <si>
    <t>Gesamt: Summe von Provision</t>
  </si>
  <si>
    <t>Jänner</t>
  </si>
  <si>
    <t>(Alle)</t>
  </si>
  <si>
    <t>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</si>
</sst>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/>
    <xf numFmtId="0" fontId="0" fillId="0" borderId="0" xfId="0" applyNumberFormat="1"/>
    <xf numFmtId="14" fontId="0" fillId="0" borderId="2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14" fontId="0" fillId="0" borderId="7" xfId="0" applyNumberFormat="1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44" fontId="0" fillId="0" borderId="1" xfId="0" applyNumberFormat="1" applyBorder="1" applyAlignment="1" applyProtection="1">
      <alignment horizontal="center"/>
      <protection locked="0"/>
    </xf>
    <xf numFmtId="1" fontId="0" fillId="0" borderId="0" xfId="0" applyNumberFormat="1"/>
    <xf numFmtId="1" fontId="0" fillId="0" borderId="0" xfId="2" applyNumberFormat="1" applyFont="1"/>
    <xf numFmtId="44" fontId="0" fillId="0" borderId="5" xfId="0" applyNumberFormat="1" applyBorder="1" applyAlignment="1" applyProtection="1">
      <alignment horizontal="center"/>
      <protection locked="0"/>
    </xf>
    <xf numFmtId="44" fontId="0" fillId="0" borderId="8" xfId="0" applyNumberFormat="1" applyBorder="1" applyAlignment="1" applyProtection="1">
      <alignment horizontal="center"/>
      <protection locked="0"/>
    </xf>
    <xf numFmtId="0" fontId="0" fillId="0" borderId="0" xfId="0" applyAlignment="1">
      <alignment horizontal="left" indent="1"/>
    </xf>
    <xf numFmtId="44" fontId="0" fillId="0" borderId="0" xfId="0" applyNumberFormat="1"/>
  </cellXfs>
  <cellStyles count="3">
    <cellStyle name="Prozent" xfId="2" builtinId="5"/>
    <cellStyle name="Standard" xfId="0" builtinId="0"/>
    <cellStyle name="Währung" xfId="1" builtinId="4"/>
  </cellStyles>
  <dxfs count="15">
    <dxf>
      <numFmt numFmtId="34" formatCode="_-* #,##0.00\ &quot;€&quot;_-;\-* #,##0.00\ &quot;€&quot;_-;_-* &quot;-&quot;??\ &quot;€&quot;_-;_-@_-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9" formatCode="dd/mm/yyyy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nfred" refreshedDate="45667.708044444444" createdVersion="8" refreshedVersion="8" minRefreshableVersion="3" recordCount="20" xr:uid="{EABD310F-0C30-4DBF-BE25-5617E087FD86}">
  <cacheSource type="worksheet">
    <worksheetSource name="Bestellungen"/>
  </cacheSource>
  <cacheFields count="12">
    <cacheField name="Datum Bestellung" numFmtId="14">
      <sharedItems containsNonDate="0" containsDate="1" containsString="0" containsBlank="1" minDate="2024-11-29T00:00:00" maxDate="2025-01-09T00:00:00"/>
    </cacheField>
    <cacheField name="Datum Lieferung" numFmtId="14">
      <sharedItems containsNonDate="0" containsDate="1" containsString="0" containsBlank="1" minDate="2025-01-02T00:00:00" maxDate="2025-01-17T00:00:00"/>
    </cacheField>
    <cacheField name="Datum Rechnung" numFmtId="14">
      <sharedItems containsNonDate="0" containsDate="1" containsString="0" containsBlank="1" minDate="2025-01-02T00:00:00" maxDate="2025-01-11T00:00:00" count="4">
        <m/>
        <d v="2025-01-08T00:00:00"/>
        <d v="2025-01-02T00:00:00"/>
        <d v="2025-01-10T00:00:00"/>
      </sharedItems>
      <fieldGroup par="11"/>
    </cacheField>
    <cacheField name="Lieferant" numFmtId="0">
      <sharedItems containsBlank="1" count="4">
        <s v="Bäcker"/>
        <s v="Shop"/>
        <s v="Backshop"/>
        <m/>
      </sharedItems>
    </cacheField>
    <cacheField name="Kunde" numFmtId="0">
      <sharedItems containsBlank="1" count="6">
        <s v="Metro"/>
        <s v="Billa"/>
        <s v="Esselunga"/>
        <s v="Spar"/>
        <s v="Aldi"/>
        <m/>
      </sharedItems>
    </cacheField>
    <cacheField name="Umsatz" numFmtId="0">
      <sharedItems containsString="0" containsBlank="1" containsNumber="1" minValue="-2999.56" maxValue="35318.400000000001"/>
    </cacheField>
    <cacheField name="Gewicht" numFmtId="0">
      <sharedItems containsNonDate="0" containsString="0" containsBlank="1"/>
    </cacheField>
    <cacheField name="Transportspesen" numFmtId="0">
      <sharedItems containsNonDate="0" containsString="0" containsBlank="1"/>
    </cacheField>
    <cacheField name="Provision %" numFmtId="0">
      <sharedItems containsString="0" containsBlank="1" containsNumber="1" containsInteger="1" minValue="2" maxValue="5" count="4">
        <n v="4"/>
        <n v="5"/>
        <n v="2"/>
        <m/>
      </sharedItems>
    </cacheField>
    <cacheField name="Provision" numFmtId="44">
      <sharedItems containsSemiMixedTypes="0" containsString="0" containsNumber="1" minValue="-119.9824" maxValue="756.37249999999995" count="12">
        <n v="101.42040000000001"/>
        <n v="61.141999999999996"/>
        <n v="226.63279999999997"/>
        <n v="418.40800000000002"/>
        <n v="756.37249999999995"/>
        <n v="-119.9824"/>
        <n v="706.36800000000005"/>
        <n v="133.37260000000001"/>
        <n v="512.38499999999999"/>
        <n v="163.25040000000001"/>
        <n v="100"/>
        <n v="0"/>
      </sharedItems>
    </cacheField>
    <cacheField name="Tage (Datum Rechnung)" numFmtId="0" databaseField="0">
      <fieldGroup base="2">
        <rangePr groupBy="days" startDate="2025-01-02T00:00:00" endDate="2025-01-11T00:00:00"/>
        <groupItems count="368">
          <s v="&lt;02.01.2025"/>
          <s v="01. Jan"/>
          <s v="02. Jan"/>
          <s v="03. Jan"/>
          <s v="04. Jan"/>
          <s v="05. Jan"/>
          <s v="06. Jan"/>
          <s v="07. Jan"/>
          <s v="08. Jan"/>
          <s v="09. Jan"/>
          <s v="10. Jan"/>
          <s v="11. Jan"/>
          <s v="12. Jan"/>
          <s v="13. Jan"/>
          <s v="14. Jan"/>
          <s v="15. Jan"/>
          <s v="16. Jan"/>
          <s v="17. Jan"/>
          <s v="18. Jan"/>
          <s v="19. Jan"/>
          <s v="20. Jan"/>
          <s v="21. Jan"/>
          <s v="22. Jan"/>
          <s v="23. Jan"/>
          <s v="24. Jan"/>
          <s v="25. Jan"/>
          <s v="26. Jan"/>
          <s v="27. Jan"/>
          <s v="28. Jan"/>
          <s v="29. Jan"/>
          <s v="30. Jan"/>
          <s v="31. Jan"/>
          <s v="01. Feb"/>
          <s v="02. Feb"/>
          <s v="03. Feb"/>
          <s v="04. Feb"/>
          <s v="05. Feb"/>
          <s v="06. Feb"/>
          <s v="07. Feb"/>
          <s v="08. Feb"/>
          <s v="09. Feb"/>
          <s v="10. Feb"/>
          <s v="11. Feb"/>
          <s v="12. Feb"/>
          <s v="13. Feb"/>
          <s v="14. Feb"/>
          <s v="15. Feb"/>
          <s v="16. Feb"/>
          <s v="17. Feb"/>
          <s v="18. Feb"/>
          <s v="19. Feb"/>
          <s v="20. Feb"/>
          <s v="21. Feb"/>
          <s v="22. Feb"/>
          <s v="23. Feb"/>
          <s v="24. Feb"/>
          <s v="25. Feb"/>
          <s v="26. Feb"/>
          <s v="27. Feb"/>
          <s v="28. Feb"/>
          <s v="29. Feb"/>
          <s v="01. Mrz"/>
          <s v="02. Mrz"/>
          <s v="03. Mrz"/>
          <s v="04. Mrz"/>
          <s v="05. Mrz"/>
          <s v="06. Mrz"/>
          <s v="07. Mrz"/>
          <s v="08. Mrz"/>
          <s v="09. Mrz"/>
          <s v="10. Mrz"/>
          <s v="11. Mrz"/>
          <s v="12. Mrz"/>
          <s v="13. Mrz"/>
          <s v="14. Mrz"/>
          <s v="15. Mrz"/>
          <s v="16. Mrz"/>
          <s v="17. Mrz"/>
          <s v="18. Mrz"/>
          <s v="19. Mrz"/>
          <s v="20. Mrz"/>
          <s v="21. Mrz"/>
          <s v="22. Mrz"/>
          <s v="23. Mrz"/>
          <s v="24. Mrz"/>
          <s v="25. Mrz"/>
          <s v="26. Mrz"/>
          <s v="27. Mrz"/>
          <s v="28. Mrz"/>
          <s v="29. Mrz"/>
          <s v="30. Mrz"/>
          <s v="31. Mrz"/>
          <s v="01. Apr"/>
          <s v="02. Apr"/>
          <s v="03. Apr"/>
          <s v="04. Apr"/>
          <s v="05. Apr"/>
          <s v="06. Apr"/>
          <s v="07. Apr"/>
          <s v="08. Apr"/>
          <s v="09. Apr"/>
          <s v="10. Apr"/>
          <s v="11. Apr"/>
          <s v="12. Apr"/>
          <s v="13. Apr"/>
          <s v="14. Apr"/>
          <s v="15. Apr"/>
          <s v="16. Apr"/>
          <s v="17. Apr"/>
          <s v="18. Apr"/>
          <s v="19. Apr"/>
          <s v="20. Apr"/>
          <s v="21. Apr"/>
          <s v="22. Apr"/>
          <s v="23. Apr"/>
          <s v="24. Apr"/>
          <s v="25. Apr"/>
          <s v="26. Apr"/>
          <s v="27. Apr"/>
          <s v="28. Apr"/>
          <s v="29. Apr"/>
          <s v="30. Apr"/>
          <s v="01. Mai"/>
          <s v="02. Mai"/>
          <s v="03. Mai"/>
          <s v="04. Mai"/>
          <s v="05. Mai"/>
          <s v="06. Mai"/>
          <s v="07. Mai"/>
          <s v="08. Mai"/>
          <s v="09. Mai"/>
          <s v="10. Mai"/>
          <s v="11. Mai"/>
          <s v="12. Mai"/>
          <s v="13. Mai"/>
          <s v="14. Mai"/>
          <s v="15. Mai"/>
          <s v="16. Mai"/>
          <s v="17. Mai"/>
          <s v="18. Mai"/>
          <s v="19. Mai"/>
          <s v="20. Mai"/>
          <s v="21. Mai"/>
          <s v="22. Mai"/>
          <s v="23. Mai"/>
          <s v="24. Mai"/>
          <s v="25. Mai"/>
          <s v="26. Mai"/>
          <s v="27. Mai"/>
          <s v="28. Mai"/>
          <s v="29. Mai"/>
          <s v="30. Mai"/>
          <s v="31. Mai"/>
          <s v="01. Jun"/>
          <s v="02. Jun"/>
          <s v="03. Jun"/>
          <s v="04. Jun"/>
          <s v="05. Jun"/>
          <s v="06. Jun"/>
          <s v="07. Jun"/>
          <s v="08. Jun"/>
          <s v="09. Jun"/>
          <s v="10. Jun"/>
          <s v="11. Jun"/>
          <s v="12. Jun"/>
          <s v="13. Jun"/>
          <s v="14. Jun"/>
          <s v="15. Jun"/>
          <s v="16. Jun"/>
          <s v="17. Jun"/>
          <s v="18. Jun"/>
          <s v="19. Jun"/>
          <s v="20. Jun"/>
          <s v="21. Jun"/>
          <s v="22. Jun"/>
          <s v="23. Jun"/>
          <s v="24. Jun"/>
          <s v="25. Jun"/>
          <s v="26. Jun"/>
          <s v="27. Jun"/>
          <s v="28. Jun"/>
          <s v="29. Jun"/>
          <s v="30. Jun"/>
          <s v="01. Jul"/>
          <s v="02. Jul"/>
          <s v="03. Jul"/>
          <s v="04. Jul"/>
          <s v="05. Jul"/>
          <s v="06. Jul"/>
          <s v="07. Jul"/>
          <s v="08. Jul"/>
          <s v="09. Jul"/>
          <s v="10. Jul"/>
          <s v="11. Jul"/>
          <s v="12. Jul"/>
          <s v="13. Jul"/>
          <s v="14. Jul"/>
          <s v="15. Jul"/>
          <s v="16. Jul"/>
          <s v="17. Jul"/>
          <s v="18. Jul"/>
          <s v="19. Jul"/>
          <s v="20. Jul"/>
          <s v="21. Jul"/>
          <s v="22. Jul"/>
          <s v="23. Jul"/>
          <s v="24. Jul"/>
          <s v="25. Jul"/>
          <s v="26. Jul"/>
          <s v="27. Jul"/>
          <s v="28. Jul"/>
          <s v="29. Jul"/>
          <s v="30. Jul"/>
          <s v="31. Jul"/>
          <s v="01. Aug"/>
          <s v="02. Aug"/>
          <s v="03. Aug"/>
          <s v="04. Aug"/>
          <s v="05. Aug"/>
          <s v="06. Aug"/>
          <s v="07. Aug"/>
          <s v="08. Aug"/>
          <s v="09. Aug"/>
          <s v="10. Aug"/>
          <s v="11. Aug"/>
          <s v="12. Aug"/>
          <s v="13. Aug"/>
          <s v="14. Aug"/>
          <s v="15. Aug"/>
          <s v="16. Aug"/>
          <s v="17. Aug"/>
          <s v="18. Aug"/>
          <s v="19. Aug"/>
          <s v="20. Aug"/>
          <s v="21. Aug"/>
          <s v="22. Aug"/>
          <s v="23. Aug"/>
          <s v="24. Aug"/>
          <s v="25. Aug"/>
          <s v="26. Aug"/>
          <s v="27. Aug"/>
          <s v="28. Aug"/>
          <s v="29. Aug"/>
          <s v="30. Aug"/>
          <s v="31. Aug"/>
          <s v="01. Sep"/>
          <s v="02. Sep"/>
          <s v="03. Sep"/>
          <s v="04. Sep"/>
          <s v="05. Sep"/>
          <s v="06. Sep"/>
          <s v="07. Sep"/>
          <s v="08. Sep"/>
          <s v="09. Sep"/>
          <s v="10. Sep"/>
          <s v="11. Sep"/>
          <s v="12. Sep"/>
          <s v="13. Sep"/>
          <s v="14. Sep"/>
          <s v="15. Sep"/>
          <s v="16. Sep"/>
          <s v="17. Sep"/>
          <s v="18. Sep"/>
          <s v="19. Sep"/>
          <s v="20. Sep"/>
          <s v="21. Sep"/>
          <s v="22. Sep"/>
          <s v="23. Sep"/>
          <s v="24. Sep"/>
          <s v="25. Sep"/>
          <s v="26. Sep"/>
          <s v="27. Sep"/>
          <s v="28. Sep"/>
          <s v="29. Sep"/>
          <s v="30. Sep"/>
          <s v="01. Okt"/>
          <s v="02. Okt"/>
          <s v="03. Okt"/>
          <s v="04. Okt"/>
          <s v="05. Okt"/>
          <s v="06. Okt"/>
          <s v="07. Okt"/>
          <s v="08. Okt"/>
          <s v="09. Okt"/>
          <s v="10. Okt"/>
          <s v="11. Okt"/>
          <s v="12. Okt"/>
          <s v="13. Okt"/>
          <s v="14. Okt"/>
          <s v="15. Okt"/>
          <s v="16. Okt"/>
          <s v="17. Okt"/>
          <s v="18. Okt"/>
          <s v="19. Okt"/>
          <s v="20. Okt"/>
          <s v="21. Okt"/>
          <s v="22. Okt"/>
          <s v="23. Okt"/>
          <s v="24. Okt"/>
          <s v="25. Okt"/>
          <s v="26. Okt"/>
          <s v="27. Okt"/>
          <s v="28. Okt"/>
          <s v="29. Okt"/>
          <s v="30. Okt"/>
          <s v="31. Okt"/>
          <s v="01. Nov"/>
          <s v="02. Nov"/>
          <s v="03. Nov"/>
          <s v="04. Nov"/>
          <s v="05. Nov"/>
          <s v="06. Nov"/>
          <s v="07. Nov"/>
          <s v="08. Nov"/>
          <s v="09. Nov"/>
          <s v="10. Nov"/>
          <s v="11. Nov"/>
          <s v="12. Nov"/>
          <s v="13. Nov"/>
          <s v="14. Nov"/>
          <s v="15. Nov"/>
          <s v="16. Nov"/>
          <s v="17. Nov"/>
          <s v="18. Nov"/>
          <s v="19. Nov"/>
          <s v="20. Nov"/>
          <s v="21. Nov"/>
          <s v="22. Nov"/>
          <s v="23. Nov"/>
          <s v="24. Nov"/>
          <s v="25. Nov"/>
          <s v="26. Nov"/>
          <s v="27. Nov"/>
          <s v="28. Nov"/>
          <s v="29. Nov"/>
          <s v="30. Nov"/>
          <s v="01. Dez"/>
          <s v="02. Dez"/>
          <s v="03. Dez"/>
          <s v="04. Dez"/>
          <s v="05. Dez"/>
          <s v="06. Dez"/>
          <s v="07. Dez"/>
          <s v="08. Dez"/>
          <s v="09. Dez"/>
          <s v="10. Dez"/>
          <s v="11. Dez"/>
          <s v="12. Dez"/>
          <s v="13. Dez"/>
          <s v="14. Dez"/>
          <s v="15. Dez"/>
          <s v="16. Dez"/>
          <s v="17. Dez"/>
          <s v="18. Dez"/>
          <s v="19. Dez"/>
          <s v="20. Dez"/>
          <s v="21. Dez"/>
          <s v="22. Dez"/>
          <s v="23. Dez"/>
          <s v="24. Dez"/>
          <s v="25. Dez"/>
          <s v="26. Dez"/>
          <s v="27. Dez"/>
          <s v="28. Dez"/>
          <s v="29. Dez"/>
          <s v="30. Dez"/>
          <s v="31. Dez"/>
          <s v="&gt;11.01.2025"/>
        </groupItems>
      </fieldGroup>
    </cacheField>
    <cacheField name="Monate (Datum Rechnung)" numFmtId="0" databaseField="0">
      <fieldGroup base="2">
        <rangePr groupBy="months" startDate="2025-01-02T00:00:00" endDate="2025-01-11T00:00:00"/>
        <groupItems count="14">
          <s v="&lt;02.01.2025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11.01.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">
  <r>
    <d v="2025-01-02T00:00:00"/>
    <d v="2025-01-15T00:00:00"/>
    <x v="0"/>
    <x v="0"/>
    <x v="0"/>
    <n v="2535.5100000000002"/>
    <m/>
    <m/>
    <x v="0"/>
    <x v="0"/>
  </r>
  <r>
    <d v="2025-01-01T00:00:00"/>
    <d v="2025-01-16T00:00:00"/>
    <x v="0"/>
    <x v="1"/>
    <x v="0"/>
    <n v="1528.55"/>
    <m/>
    <m/>
    <x v="0"/>
    <x v="1"/>
  </r>
  <r>
    <d v="2025-01-01T00:00:00"/>
    <d v="2025-01-10T00:00:00"/>
    <x v="1"/>
    <x v="2"/>
    <x v="1"/>
    <n v="5665.82"/>
    <m/>
    <m/>
    <x v="0"/>
    <x v="2"/>
  </r>
  <r>
    <d v="2025-01-01T00:00:00"/>
    <d v="2025-01-10T00:00:00"/>
    <x v="1"/>
    <x v="1"/>
    <x v="1"/>
    <n v="10460.200000000001"/>
    <m/>
    <m/>
    <x v="0"/>
    <x v="3"/>
  </r>
  <r>
    <d v="2025-01-01T00:00:00"/>
    <d v="2025-01-08T00:00:00"/>
    <x v="1"/>
    <x v="1"/>
    <x v="2"/>
    <n v="15127.45"/>
    <m/>
    <m/>
    <x v="1"/>
    <x v="4"/>
  </r>
  <r>
    <d v="2025-01-02T00:00:00"/>
    <d v="2025-01-02T00:00:00"/>
    <x v="2"/>
    <x v="0"/>
    <x v="3"/>
    <n v="-2999.56"/>
    <m/>
    <m/>
    <x v="0"/>
    <x v="5"/>
  </r>
  <r>
    <d v="2024-11-29T00:00:00"/>
    <d v="2025-01-13T00:00:00"/>
    <x v="0"/>
    <x v="0"/>
    <x v="4"/>
    <n v="35318.400000000001"/>
    <m/>
    <m/>
    <x v="2"/>
    <x v="6"/>
  </r>
  <r>
    <d v="2025-01-07T00:00:00"/>
    <d v="2025-01-10T00:00:00"/>
    <x v="3"/>
    <x v="2"/>
    <x v="4"/>
    <n v="6668.63"/>
    <m/>
    <m/>
    <x v="2"/>
    <x v="7"/>
  </r>
  <r>
    <d v="2025-01-08T00:00:00"/>
    <d v="2025-01-14T00:00:00"/>
    <x v="0"/>
    <x v="2"/>
    <x v="2"/>
    <n v="10247.700000000001"/>
    <m/>
    <m/>
    <x v="1"/>
    <x v="8"/>
  </r>
  <r>
    <d v="2025-01-08T00:00:00"/>
    <d v="2025-01-14T00:00:00"/>
    <x v="0"/>
    <x v="0"/>
    <x v="3"/>
    <n v="4081.26"/>
    <m/>
    <m/>
    <x v="0"/>
    <x v="9"/>
  </r>
  <r>
    <d v="2025-01-07T00:00:00"/>
    <m/>
    <x v="0"/>
    <x v="1"/>
    <x v="2"/>
    <n v="2000"/>
    <m/>
    <m/>
    <x v="1"/>
    <x v="10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  <r>
    <m/>
    <m/>
    <x v="0"/>
    <x v="3"/>
    <x v="5"/>
    <m/>
    <m/>
    <m/>
    <x v="3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E41559-1F64-41CE-AA88-A82D472E2606}" name="PivotTable1" cacheId="14" dataOnRows="1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outline="1" outlineData="1" multipleFieldFilters="0" rowHeaderCaption="Kunde" colHeaderCaption="Monat">
  <location ref="A4:C13" firstHeaderRow="1" firstDataRow="2" firstDataCol="1" rowPageCount="1" colPageCount="1"/>
  <pivotFields count="12">
    <pivotField showAll="0"/>
    <pivotField showAll="0"/>
    <pivotField axis="axisCol" showAll="0">
      <items count="5">
        <item h="1" x="2"/>
        <item n="Jänner" x="1"/>
        <item h="1" x="0"/>
        <item h="1" x="3"/>
        <item t="default"/>
      </items>
    </pivotField>
    <pivotField axis="axisPage" showAll="0">
      <items count="5">
        <item x="3"/>
        <item x="0"/>
        <item x="1"/>
        <item x="2"/>
        <item t="default"/>
      </items>
    </pivotField>
    <pivotField axis="axisRow" showAll="0">
      <items count="7">
        <item x="5"/>
        <item x="0"/>
        <item x="1"/>
        <item x="2"/>
        <item x="3"/>
        <item x="4"/>
        <item t="default"/>
      </items>
    </pivotField>
    <pivotField dataField="1" showAll="0"/>
    <pivotField showAll="0"/>
    <pivotField showAll="0"/>
    <pivotField showAll="0">
      <items count="5">
        <item x="2"/>
        <item x="0"/>
        <item x="1"/>
        <item x="3"/>
        <item t="default"/>
      </items>
    </pivotField>
    <pivotField dataField="1" numFmtId="44" showAll="0">
      <items count="13">
        <item x="5"/>
        <item x="11"/>
        <item x="1"/>
        <item x="10"/>
        <item x="0"/>
        <item x="7"/>
        <item x="9"/>
        <item x="2"/>
        <item x="3"/>
        <item x="8"/>
        <item x="6"/>
        <item x="4"/>
        <item t="default"/>
      </items>
    </pivotField>
    <pivotField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x="367"/>
        <item t="default"/>
      </items>
    </pivotField>
    <pivotField showAll="0">
      <items count="15">
        <item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4"/>
    <field x="-2"/>
  </rowFields>
  <rowItems count="8"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2"/>
  </colFields>
  <colItems count="2">
    <i>
      <x v="1"/>
    </i>
    <i t="grand">
      <x/>
    </i>
  </colItems>
  <pageFields count="1">
    <pageField fld="3" hier="-1"/>
  </pageFields>
  <dataFields count="2">
    <dataField name="Summe von Umsatz" fld="5" baseField="0" baseItem="0"/>
    <dataField name="Summe von Provision" fld="9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AF83AD-2BAE-46F1-9BB1-FA8A7367E020}" name="Bestellungen" displayName="Bestellungen" ref="A1:J21" totalsRowShown="0" headerRowDxfId="2" dataDxfId="3" headerRowBorderDxfId="13" tableBorderDxfId="14" totalsRowBorderDxfId="12">
  <autoFilter ref="A1:J21" xr:uid="{B7AF83AD-2BAE-46F1-9BB1-FA8A7367E020}"/>
  <tableColumns count="10">
    <tableColumn id="1" xr3:uid="{8C77766E-5520-4F77-B46D-82089B24CF4A}" name="Datum Bestellung" dataDxfId="11"/>
    <tableColumn id="2" xr3:uid="{92FFE200-8BCB-4762-8126-6637528531D3}" name="Datum Lieferung" dataDxfId="10"/>
    <tableColumn id="3" xr3:uid="{4FFB05BB-9A46-4669-8F76-225B043B3617}" name="Datum Rechnung" dataDxfId="9"/>
    <tableColumn id="4" xr3:uid="{EC13782F-59A6-4DA5-9F33-C5176B1CE694}" name="Lieferant" dataDxfId="8"/>
    <tableColumn id="5" xr3:uid="{95516557-1467-4EF6-96B4-58A8CB888372}" name="Kunde" dataDxfId="7"/>
    <tableColumn id="6" xr3:uid="{DBF48F71-11E4-48B7-A7E3-6A9AB75E3CE9}" name="Umsatz" dataDxfId="6" dataCellStyle="Währung"/>
    <tableColumn id="7" xr3:uid="{61BD402F-013B-480E-BCA4-7CEE82BED5B9}" name="Gewicht" dataDxfId="5"/>
    <tableColumn id="8" xr3:uid="{134F0AC9-9894-4428-917B-063DBCF0EE58}" name="Transportspesen" dataDxfId="4"/>
    <tableColumn id="9" xr3:uid="{6496B064-9AA0-4764-A1B9-8C73F8D56E83}" name="Provision %" dataDxfId="1">
      <calculatedColumnFormula>VLOOKUP(Bestellungen[[#This Row],[Kunde]],Kunde[],2,0)</calculatedColumnFormula>
    </tableColumn>
    <tableColumn id="10" xr3:uid="{F3D56EAD-30A3-4FE7-A670-5F6A3AB104E4}" name="Provision" dataDxfId="0">
      <calculatedColumnFormula>Bestellungen[[#This Row],[Umsatz]]*Bestellungen[[#This Row],[Provision %]]/100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570967-5BC4-4D00-8D81-7CAA1E4A8A5E}" name="Kunde" displayName="Kunde" ref="A1:D9" totalsRowShown="0">
  <autoFilter ref="A1:D9" xr:uid="{2ED7DBD4-FBF6-4C83-82BA-20A4E06949FD}"/>
  <tableColumns count="4">
    <tableColumn id="1" xr3:uid="{0CD5C344-61DC-4D13-A1F9-D59075D77D47}" name="Kunde"/>
    <tableColumn id="2" xr3:uid="{C1135FC7-AFFD-44EA-8A4F-66CB2F7B6E6E}" name="Provision %"/>
    <tableColumn id="3" xr3:uid="{3338F38F-AE13-4FCC-AE22-6E8DFFABC4D4}" name="Provision %2"/>
    <tableColumn id="4" xr3:uid="{3B69483C-5621-486E-8B5D-9F4E8ECD939A}" name="Provision %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D440D-3FFD-42F8-A8CC-91DEBA01EF64}">
  <dimension ref="A1:M58"/>
  <sheetViews>
    <sheetView tabSelected="1" workbookViewId="0">
      <selection activeCell="E18" sqref="E18"/>
    </sheetView>
  </sheetViews>
  <sheetFormatPr baseColWidth="10" defaultColWidth="11.5546875" defaultRowHeight="14.4" x14ac:dyDescent="0.3"/>
  <cols>
    <col min="1" max="1" width="21.77734375" style="8" customWidth="1"/>
    <col min="2" max="3" width="21.6640625" style="8" customWidth="1"/>
    <col min="4" max="5" width="18.5546875" style="8" customWidth="1"/>
    <col min="6" max="6" width="12" style="8" bestFit="1" customWidth="1"/>
    <col min="7" max="7" width="15" style="8" customWidth="1"/>
    <col min="8" max="8" width="20.77734375" style="8" customWidth="1"/>
    <col min="9" max="9" width="14.88671875" style="1" customWidth="1"/>
    <col min="10" max="10" width="12" style="1" bestFit="1" customWidth="1"/>
    <col min="11" max="16384" width="11.5546875" style="1"/>
  </cols>
  <sheetData>
    <row r="1" spans="1:13" ht="18" x14ac:dyDescent="0.35">
      <c r="A1" s="15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7" t="s">
        <v>7</v>
      </c>
      <c r="I1" s="16" t="s">
        <v>19</v>
      </c>
      <c r="J1" s="16" t="s">
        <v>8</v>
      </c>
    </row>
    <row r="2" spans="1:13" x14ac:dyDescent="0.3">
      <c r="A2" s="13">
        <v>45659</v>
      </c>
      <c r="B2" s="2">
        <v>45672</v>
      </c>
      <c r="C2" s="2"/>
      <c r="D2" s="3" t="s">
        <v>17</v>
      </c>
      <c r="E2" s="3" t="s">
        <v>11</v>
      </c>
      <c r="F2" s="4">
        <v>2535.5100000000002</v>
      </c>
      <c r="G2" s="3"/>
      <c r="H2" s="14"/>
      <c r="I2" s="22">
        <f>VLOOKUP(Bestellungen[[#This Row],[Kunde]],Kunde[],2,0)</f>
        <v>4</v>
      </c>
      <c r="J2" s="26">
        <f>Bestellungen[[#This Row],[Umsatz]]*Bestellungen[[#This Row],[Provision %]]/100</f>
        <v>101.42040000000001</v>
      </c>
    </row>
    <row r="3" spans="1:13" x14ac:dyDescent="0.3">
      <c r="A3" s="13">
        <v>45658</v>
      </c>
      <c r="B3" s="2">
        <v>45673</v>
      </c>
      <c r="C3" s="2"/>
      <c r="D3" s="3" t="s">
        <v>18</v>
      </c>
      <c r="E3" s="3" t="s">
        <v>11</v>
      </c>
      <c r="F3" s="4">
        <v>1528.55</v>
      </c>
      <c r="G3" s="3"/>
      <c r="H3" s="14"/>
      <c r="I3" s="3">
        <f>VLOOKUP(Bestellungen[[#This Row],[Kunde]],Kunde[],2,0)</f>
        <v>4</v>
      </c>
      <c r="J3" s="23">
        <f>Bestellungen[[#This Row],[Umsatz]]*Bestellungen[[#This Row],[Provision %]]/100</f>
        <v>61.141999999999996</v>
      </c>
    </row>
    <row r="4" spans="1:13" x14ac:dyDescent="0.3">
      <c r="A4" s="13">
        <v>45658</v>
      </c>
      <c r="B4" s="2">
        <v>45667</v>
      </c>
      <c r="C4" s="5">
        <v>45665</v>
      </c>
      <c r="D4" s="3" t="s">
        <v>16</v>
      </c>
      <c r="E4" s="3" t="s">
        <v>12</v>
      </c>
      <c r="F4" s="4">
        <v>5665.82</v>
      </c>
      <c r="G4" s="3"/>
      <c r="H4" s="14"/>
      <c r="I4" s="3">
        <f>VLOOKUP(Bestellungen[[#This Row],[Kunde]],Kunde[],2,0)</f>
        <v>4</v>
      </c>
      <c r="J4" s="23">
        <f>Bestellungen[[#This Row],[Umsatz]]*Bestellungen[[#This Row],[Provision %]]/100</f>
        <v>226.63279999999997</v>
      </c>
    </row>
    <row r="5" spans="1:13" x14ac:dyDescent="0.3">
      <c r="A5" s="13">
        <v>45658</v>
      </c>
      <c r="B5" s="2">
        <v>45667</v>
      </c>
      <c r="C5" s="5">
        <v>45665</v>
      </c>
      <c r="D5" s="3" t="s">
        <v>18</v>
      </c>
      <c r="E5" s="3" t="s">
        <v>12</v>
      </c>
      <c r="F5" s="4">
        <v>10460.200000000001</v>
      </c>
      <c r="G5" s="3"/>
      <c r="H5" s="14"/>
      <c r="I5" s="3">
        <f>VLOOKUP(Bestellungen[[#This Row],[Kunde]],Kunde[],2,0)</f>
        <v>4</v>
      </c>
      <c r="J5" s="23">
        <f>Bestellungen[[#This Row],[Umsatz]]*Bestellungen[[#This Row],[Provision %]]/100</f>
        <v>418.40800000000002</v>
      </c>
    </row>
    <row r="6" spans="1:13" x14ac:dyDescent="0.3">
      <c r="A6" s="13">
        <v>45658</v>
      </c>
      <c r="B6" s="2">
        <v>45665</v>
      </c>
      <c r="C6" s="5">
        <v>45665</v>
      </c>
      <c r="D6" s="3" t="s">
        <v>18</v>
      </c>
      <c r="E6" s="3" t="s">
        <v>13</v>
      </c>
      <c r="F6" s="4">
        <v>15127.45</v>
      </c>
      <c r="G6" s="3"/>
      <c r="H6" s="14"/>
      <c r="I6" s="3">
        <f>VLOOKUP(Bestellungen[[#This Row],[Kunde]],Kunde[],2,0)</f>
        <v>5</v>
      </c>
      <c r="J6" s="23">
        <f>Bestellungen[[#This Row],[Umsatz]]*Bestellungen[[#This Row],[Provision %]]/100</f>
        <v>756.37249999999995</v>
      </c>
      <c r="M6" s="6"/>
    </row>
    <row r="7" spans="1:13" x14ac:dyDescent="0.3">
      <c r="A7" s="13">
        <v>45659</v>
      </c>
      <c r="B7" s="2">
        <v>45659</v>
      </c>
      <c r="C7" s="5">
        <v>45659</v>
      </c>
      <c r="D7" s="3" t="s">
        <v>17</v>
      </c>
      <c r="E7" s="3" t="s">
        <v>14</v>
      </c>
      <c r="F7" s="4">
        <v>-2999.56</v>
      </c>
      <c r="G7" s="3"/>
      <c r="H7" s="14"/>
      <c r="I7" s="3">
        <f>VLOOKUP(Bestellungen[[#This Row],[Kunde]],Kunde[],2,0)</f>
        <v>4</v>
      </c>
      <c r="J7" s="23">
        <f>Bestellungen[[#This Row],[Umsatz]]*Bestellungen[[#This Row],[Provision %]]/100</f>
        <v>-119.9824</v>
      </c>
    </row>
    <row r="8" spans="1:13" x14ac:dyDescent="0.3">
      <c r="A8" s="13">
        <v>45625</v>
      </c>
      <c r="B8" s="2">
        <v>45670</v>
      </c>
      <c r="C8" s="2"/>
      <c r="D8" s="3" t="s">
        <v>17</v>
      </c>
      <c r="E8" s="3" t="s">
        <v>15</v>
      </c>
      <c r="F8" s="4">
        <v>35318.400000000001</v>
      </c>
      <c r="G8" s="3"/>
      <c r="H8" s="14"/>
      <c r="I8" s="3">
        <f>VLOOKUP(Bestellungen[[#This Row],[Kunde]],Kunde[],2,0)</f>
        <v>2</v>
      </c>
      <c r="J8" s="23">
        <f>Bestellungen[[#This Row],[Umsatz]]*Bestellungen[[#This Row],[Provision %]]/100</f>
        <v>706.36800000000005</v>
      </c>
    </row>
    <row r="9" spans="1:13" x14ac:dyDescent="0.3">
      <c r="A9" s="13">
        <v>45664</v>
      </c>
      <c r="B9" s="2">
        <v>45667</v>
      </c>
      <c r="C9" s="5">
        <v>45667</v>
      </c>
      <c r="D9" s="3" t="s">
        <v>16</v>
      </c>
      <c r="E9" s="3" t="s">
        <v>15</v>
      </c>
      <c r="F9" s="4">
        <v>6668.63</v>
      </c>
      <c r="G9" s="3"/>
      <c r="H9" s="14"/>
      <c r="I9" s="3">
        <f>VLOOKUP(Bestellungen[[#This Row],[Kunde]],Kunde[],2,0)</f>
        <v>2</v>
      </c>
      <c r="J9" s="23">
        <f>Bestellungen[[#This Row],[Umsatz]]*Bestellungen[[#This Row],[Provision %]]/100</f>
        <v>133.37260000000001</v>
      </c>
    </row>
    <row r="10" spans="1:13" x14ac:dyDescent="0.3">
      <c r="A10" s="13">
        <v>45665</v>
      </c>
      <c r="B10" s="2">
        <v>45671</v>
      </c>
      <c r="C10" s="2"/>
      <c r="D10" s="3" t="s">
        <v>16</v>
      </c>
      <c r="E10" s="3" t="s">
        <v>13</v>
      </c>
      <c r="F10" s="4">
        <v>10247.700000000001</v>
      </c>
      <c r="G10" s="3"/>
      <c r="H10" s="14"/>
      <c r="I10" s="3">
        <f>VLOOKUP(Bestellungen[[#This Row],[Kunde]],Kunde[],2,0)</f>
        <v>5</v>
      </c>
      <c r="J10" s="23">
        <f>Bestellungen[[#This Row],[Umsatz]]*Bestellungen[[#This Row],[Provision %]]/100</f>
        <v>512.38499999999999</v>
      </c>
    </row>
    <row r="11" spans="1:13" x14ac:dyDescent="0.3">
      <c r="A11" s="13">
        <v>45665</v>
      </c>
      <c r="B11" s="2">
        <v>45671</v>
      </c>
      <c r="C11" s="2"/>
      <c r="D11" s="3" t="s">
        <v>17</v>
      </c>
      <c r="E11" s="3" t="s">
        <v>14</v>
      </c>
      <c r="F11" s="4">
        <v>4081.26</v>
      </c>
      <c r="G11" s="3"/>
      <c r="H11" s="14"/>
      <c r="I11" s="3">
        <f>VLOOKUP(Bestellungen[[#This Row],[Kunde]],Kunde[],2,0)</f>
        <v>4</v>
      </c>
      <c r="J11" s="23">
        <f>Bestellungen[[#This Row],[Umsatz]]*Bestellungen[[#This Row],[Provision %]]/100</f>
        <v>163.25040000000001</v>
      </c>
    </row>
    <row r="12" spans="1:13" x14ac:dyDescent="0.3">
      <c r="A12" s="13">
        <v>45664</v>
      </c>
      <c r="B12" s="2"/>
      <c r="C12" s="2"/>
      <c r="D12" s="3" t="s">
        <v>18</v>
      </c>
      <c r="E12" s="3" t="s">
        <v>13</v>
      </c>
      <c r="F12" s="4">
        <v>2000</v>
      </c>
      <c r="G12" s="3"/>
      <c r="H12" s="14"/>
      <c r="I12" s="3">
        <f>VLOOKUP(Bestellungen[[#This Row],[Kunde]],Kunde[],2,0)</f>
        <v>5</v>
      </c>
      <c r="J12" s="23">
        <f>Bestellungen[[#This Row],[Umsatz]]*Bestellungen[[#This Row],[Provision %]]/100</f>
        <v>100</v>
      </c>
    </row>
    <row r="13" spans="1:13" x14ac:dyDescent="0.3">
      <c r="A13" s="13"/>
      <c r="B13" s="2"/>
      <c r="C13" s="2"/>
      <c r="D13" s="3"/>
      <c r="E13" s="3"/>
      <c r="F13" s="4"/>
      <c r="G13" s="3"/>
      <c r="H13" s="14"/>
      <c r="I13" s="3"/>
      <c r="J13" s="23">
        <f>Bestellungen[[#This Row],[Umsatz]]*Bestellungen[[#This Row],[Provision %]]/100</f>
        <v>0</v>
      </c>
    </row>
    <row r="14" spans="1:13" x14ac:dyDescent="0.3">
      <c r="A14" s="13"/>
      <c r="B14" s="2"/>
      <c r="C14" s="2"/>
      <c r="D14" s="3"/>
      <c r="E14" s="3"/>
      <c r="F14" s="4"/>
      <c r="G14" s="3"/>
      <c r="H14" s="14"/>
      <c r="I14" s="3"/>
      <c r="J14" s="23">
        <f>Bestellungen[[#This Row],[Umsatz]]*Bestellungen[[#This Row],[Provision %]]/100</f>
        <v>0</v>
      </c>
    </row>
    <row r="15" spans="1:13" x14ac:dyDescent="0.3">
      <c r="A15" s="13"/>
      <c r="B15" s="2"/>
      <c r="C15" s="2"/>
      <c r="D15" s="3"/>
      <c r="E15" s="3"/>
      <c r="F15" s="4"/>
      <c r="G15" s="3"/>
      <c r="H15" s="14"/>
      <c r="I15" s="3"/>
      <c r="J15" s="23">
        <f>Bestellungen[[#This Row],[Umsatz]]*Bestellungen[[#This Row],[Provision %]]/100</f>
        <v>0</v>
      </c>
    </row>
    <row r="16" spans="1:13" x14ac:dyDescent="0.3">
      <c r="A16" s="13"/>
      <c r="B16" s="2"/>
      <c r="C16" s="2"/>
      <c r="D16" s="3"/>
      <c r="E16" s="3"/>
      <c r="F16" s="4"/>
      <c r="G16" s="3"/>
      <c r="H16" s="14"/>
      <c r="I16" s="3"/>
      <c r="J16" s="23">
        <f>Bestellungen[[#This Row],[Umsatz]]*Bestellungen[[#This Row],[Provision %]]/100</f>
        <v>0</v>
      </c>
    </row>
    <row r="17" spans="1:10" x14ac:dyDescent="0.3">
      <c r="A17" s="13"/>
      <c r="B17" s="2"/>
      <c r="C17" s="2"/>
      <c r="D17" s="3"/>
      <c r="E17" s="3"/>
      <c r="F17" s="4"/>
      <c r="G17" s="3"/>
      <c r="H17" s="14"/>
      <c r="I17" s="3"/>
      <c r="J17" s="23">
        <f>Bestellungen[[#This Row],[Umsatz]]*Bestellungen[[#This Row],[Provision %]]/100</f>
        <v>0</v>
      </c>
    </row>
    <row r="18" spans="1:10" x14ac:dyDescent="0.3">
      <c r="A18" s="13"/>
      <c r="B18" s="2"/>
      <c r="C18" s="2"/>
      <c r="D18" s="3"/>
      <c r="E18" s="3"/>
      <c r="F18" s="4"/>
      <c r="G18" s="3"/>
      <c r="H18" s="14"/>
      <c r="I18" s="3"/>
      <c r="J18" s="23">
        <f>Bestellungen[[#This Row],[Umsatz]]*Bestellungen[[#This Row],[Provision %]]/100</f>
        <v>0</v>
      </c>
    </row>
    <row r="19" spans="1:10" x14ac:dyDescent="0.3">
      <c r="A19" s="13"/>
      <c r="B19" s="2"/>
      <c r="C19" s="2"/>
      <c r="D19" s="3"/>
      <c r="E19" s="3"/>
      <c r="F19" s="4"/>
      <c r="G19" s="3"/>
      <c r="H19" s="14"/>
      <c r="I19" s="3"/>
      <c r="J19" s="23">
        <f>Bestellungen[[#This Row],[Umsatz]]*Bestellungen[[#This Row],[Provision %]]/100</f>
        <v>0</v>
      </c>
    </row>
    <row r="20" spans="1:10" x14ac:dyDescent="0.3">
      <c r="A20" s="13"/>
      <c r="B20" s="2"/>
      <c r="C20" s="2"/>
      <c r="D20" s="3"/>
      <c r="E20" s="3"/>
      <c r="F20" s="3"/>
      <c r="G20" s="3"/>
      <c r="H20" s="14"/>
      <c r="I20" s="3"/>
      <c r="J20" s="23">
        <f>Bestellungen[[#This Row],[Umsatz]]*Bestellungen[[#This Row],[Provision %]]/100</f>
        <v>0</v>
      </c>
    </row>
    <row r="21" spans="1:10" x14ac:dyDescent="0.3">
      <c r="A21" s="18"/>
      <c r="B21" s="19"/>
      <c r="C21" s="19"/>
      <c r="D21" s="20"/>
      <c r="E21" s="20"/>
      <c r="F21" s="20"/>
      <c r="G21" s="20"/>
      <c r="H21" s="21"/>
      <c r="I21" s="20"/>
      <c r="J21" s="27">
        <f>Bestellungen[[#This Row],[Umsatz]]*Bestellungen[[#This Row],[Provision %]]/100</f>
        <v>0</v>
      </c>
    </row>
    <row r="22" spans="1:10" x14ac:dyDescent="0.3">
      <c r="A22" s="2"/>
      <c r="B22" s="2"/>
      <c r="C22" s="2"/>
      <c r="D22" s="3"/>
      <c r="E22" s="3"/>
      <c r="F22" s="3"/>
      <c r="G22" s="3"/>
      <c r="H22" s="3"/>
    </row>
    <row r="23" spans="1:10" x14ac:dyDescent="0.3">
      <c r="A23" s="2"/>
      <c r="B23" s="2"/>
      <c r="C23" s="2"/>
      <c r="D23" s="3"/>
      <c r="E23" s="3"/>
      <c r="F23" s="3"/>
      <c r="G23" s="3"/>
      <c r="H23" s="3"/>
    </row>
    <row r="24" spans="1:10" x14ac:dyDescent="0.3">
      <c r="A24" s="2"/>
      <c r="B24" s="2"/>
      <c r="C24" s="2"/>
      <c r="D24" s="3"/>
      <c r="E24" s="3"/>
      <c r="F24" s="3"/>
      <c r="G24" s="3"/>
      <c r="H24" s="3"/>
    </row>
    <row r="25" spans="1:10" x14ac:dyDescent="0.3">
      <c r="A25" s="2"/>
      <c r="B25" s="2"/>
      <c r="C25" s="2"/>
      <c r="D25" s="3"/>
      <c r="E25" s="3"/>
      <c r="F25" s="3"/>
      <c r="G25" s="3"/>
      <c r="H25" s="3"/>
    </row>
    <row r="26" spans="1:10" x14ac:dyDescent="0.3">
      <c r="A26" s="2"/>
      <c r="B26" s="2"/>
      <c r="C26" s="2"/>
      <c r="D26" s="3"/>
      <c r="E26" s="3"/>
      <c r="F26" s="3"/>
      <c r="G26" s="3"/>
      <c r="H26" s="3"/>
    </row>
    <row r="27" spans="1:10" x14ac:dyDescent="0.3">
      <c r="A27" s="2"/>
      <c r="B27" s="2"/>
      <c r="C27" s="2"/>
      <c r="D27" s="3"/>
      <c r="E27" s="3"/>
      <c r="F27" s="3"/>
      <c r="G27" s="3"/>
      <c r="H27" s="3"/>
    </row>
    <row r="28" spans="1:10" x14ac:dyDescent="0.3">
      <c r="A28" s="2"/>
      <c r="B28" s="2"/>
      <c r="C28" s="2"/>
      <c r="D28" s="3"/>
      <c r="E28" s="3"/>
      <c r="F28" s="3"/>
      <c r="G28" s="3"/>
      <c r="H28" s="3"/>
    </row>
    <row r="29" spans="1:10" x14ac:dyDescent="0.3">
      <c r="A29" s="2"/>
      <c r="B29" s="2"/>
      <c r="C29" s="2"/>
      <c r="D29" s="3"/>
      <c r="E29" s="3"/>
      <c r="F29" s="3"/>
      <c r="G29" s="3"/>
      <c r="H29" s="3"/>
    </row>
    <row r="30" spans="1:10" x14ac:dyDescent="0.3">
      <c r="A30" s="2"/>
      <c r="B30" s="2"/>
      <c r="C30" s="2"/>
      <c r="D30" s="3"/>
      <c r="E30" s="3"/>
      <c r="F30" s="3"/>
      <c r="G30" s="3"/>
      <c r="H30" s="3"/>
    </row>
    <row r="31" spans="1:10" x14ac:dyDescent="0.3">
      <c r="A31" s="2"/>
      <c r="B31" s="2"/>
      <c r="C31" s="2"/>
      <c r="D31" s="3"/>
      <c r="E31" s="3"/>
      <c r="F31" s="3"/>
      <c r="G31" s="3"/>
      <c r="H31" s="3"/>
    </row>
    <row r="32" spans="1:10" x14ac:dyDescent="0.3">
      <c r="A32" s="2"/>
      <c r="B32" s="2"/>
      <c r="C32" s="2"/>
      <c r="D32" s="3"/>
      <c r="E32" s="3"/>
      <c r="F32" s="3"/>
      <c r="G32" s="3"/>
      <c r="H32" s="3"/>
    </row>
    <row r="33" spans="1:8" x14ac:dyDescent="0.3">
      <c r="A33" s="2"/>
      <c r="B33" s="2"/>
      <c r="C33" s="2"/>
      <c r="D33" s="3"/>
      <c r="E33" s="3"/>
      <c r="F33" s="3"/>
      <c r="G33" s="3"/>
      <c r="H33" s="3"/>
    </row>
    <row r="34" spans="1:8" x14ac:dyDescent="0.3">
      <c r="A34" s="2"/>
      <c r="B34" s="2"/>
      <c r="C34" s="2"/>
      <c r="D34" s="3"/>
      <c r="E34" s="3"/>
      <c r="F34" s="3"/>
      <c r="G34" s="3"/>
      <c r="H34" s="3"/>
    </row>
    <row r="35" spans="1:8" x14ac:dyDescent="0.3">
      <c r="A35" s="2"/>
      <c r="B35" s="2"/>
      <c r="C35" s="2"/>
      <c r="D35" s="3"/>
      <c r="E35" s="3"/>
      <c r="F35" s="3"/>
      <c r="G35" s="3"/>
      <c r="H35" s="3"/>
    </row>
    <row r="36" spans="1:8" x14ac:dyDescent="0.3">
      <c r="A36" s="2"/>
      <c r="B36" s="2"/>
      <c r="C36" s="2"/>
      <c r="D36" s="3"/>
      <c r="E36" s="3"/>
      <c r="F36" s="3"/>
      <c r="G36" s="3"/>
      <c r="H36" s="3"/>
    </row>
    <row r="37" spans="1:8" x14ac:dyDescent="0.3">
      <c r="A37" s="2"/>
      <c r="B37" s="2"/>
      <c r="C37" s="2"/>
      <c r="D37" s="3"/>
      <c r="E37" s="3"/>
      <c r="F37" s="3"/>
      <c r="G37" s="3"/>
      <c r="H37" s="3"/>
    </row>
    <row r="38" spans="1:8" x14ac:dyDescent="0.3">
      <c r="A38" s="2"/>
      <c r="B38" s="2"/>
      <c r="C38" s="2"/>
      <c r="D38" s="3"/>
      <c r="E38" s="3"/>
      <c r="F38" s="3"/>
      <c r="G38" s="3"/>
      <c r="H38" s="3"/>
    </row>
    <row r="39" spans="1:8" x14ac:dyDescent="0.3">
      <c r="A39" s="2"/>
      <c r="B39" s="2"/>
      <c r="C39" s="2"/>
      <c r="D39" s="3"/>
      <c r="E39" s="3"/>
      <c r="F39" s="3"/>
      <c r="G39" s="3"/>
      <c r="H39" s="3"/>
    </row>
    <row r="40" spans="1:8" x14ac:dyDescent="0.3">
      <c r="A40" s="2"/>
      <c r="B40" s="2"/>
      <c r="C40" s="2"/>
      <c r="D40" s="3"/>
      <c r="E40" s="3"/>
      <c r="F40" s="3"/>
      <c r="G40" s="3"/>
      <c r="H40" s="3"/>
    </row>
    <row r="41" spans="1:8" x14ac:dyDescent="0.3">
      <c r="A41" s="2"/>
      <c r="B41" s="2"/>
      <c r="C41" s="2"/>
      <c r="D41" s="3"/>
      <c r="E41" s="3"/>
      <c r="F41" s="3"/>
      <c r="G41" s="3"/>
      <c r="H41" s="3"/>
    </row>
    <row r="42" spans="1:8" x14ac:dyDescent="0.3">
      <c r="A42" s="2"/>
      <c r="B42" s="2"/>
      <c r="C42" s="2"/>
      <c r="D42" s="3"/>
      <c r="E42" s="3"/>
      <c r="F42" s="3"/>
      <c r="G42" s="3"/>
      <c r="H42" s="3"/>
    </row>
    <row r="43" spans="1:8" x14ac:dyDescent="0.3">
      <c r="A43" s="2"/>
      <c r="B43" s="2"/>
      <c r="C43" s="2"/>
      <c r="D43" s="3"/>
      <c r="E43" s="3"/>
      <c r="F43" s="3"/>
      <c r="G43" s="3"/>
      <c r="H43" s="3"/>
    </row>
    <row r="44" spans="1:8" x14ac:dyDescent="0.3">
      <c r="A44" s="2"/>
      <c r="B44" s="2"/>
      <c r="C44" s="2"/>
      <c r="D44" s="3"/>
      <c r="E44" s="3"/>
      <c r="F44" s="3"/>
      <c r="G44" s="3"/>
      <c r="H44" s="3"/>
    </row>
    <row r="45" spans="1:8" x14ac:dyDescent="0.3">
      <c r="A45" s="2"/>
      <c r="B45" s="2"/>
      <c r="C45" s="2"/>
      <c r="D45" s="3"/>
      <c r="E45" s="3"/>
      <c r="F45" s="3"/>
      <c r="G45" s="3"/>
      <c r="H45" s="3"/>
    </row>
    <row r="46" spans="1:8" x14ac:dyDescent="0.3">
      <c r="A46" s="2"/>
      <c r="B46" s="2"/>
      <c r="C46" s="2"/>
      <c r="D46" s="3"/>
      <c r="E46" s="3"/>
      <c r="F46" s="3"/>
      <c r="G46" s="3"/>
      <c r="H46" s="3"/>
    </row>
    <row r="47" spans="1:8" x14ac:dyDescent="0.3">
      <c r="A47" s="2"/>
      <c r="B47" s="2"/>
      <c r="C47" s="2"/>
      <c r="D47" s="3"/>
      <c r="E47" s="3"/>
      <c r="F47" s="3"/>
      <c r="G47" s="3"/>
      <c r="H47" s="3"/>
    </row>
    <row r="48" spans="1:8" x14ac:dyDescent="0.3">
      <c r="A48" s="2"/>
      <c r="B48" s="2"/>
      <c r="C48" s="2"/>
      <c r="D48" s="3"/>
      <c r="E48" s="3"/>
      <c r="F48" s="3"/>
      <c r="G48" s="3"/>
      <c r="H48" s="3"/>
    </row>
    <row r="49" spans="1:3" x14ac:dyDescent="0.3">
      <c r="A49" s="7"/>
      <c r="B49" s="7"/>
      <c r="C49" s="7"/>
    </row>
    <row r="50" spans="1:3" x14ac:dyDescent="0.3">
      <c r="A50" s="7"/>
      <c r="B50" s="7"/>
      <c r="C50" s="7"/>
    </row>
    <row r="51" spans="1:3" x14ac:dyDescent="0.3">
      <c r="A51" s="7"/>
      <c r="B51" s="7"/>
      <c r="C51" s="7"/>
    </row>
    <row r="52" spans="1:3" x14ac:dyDescent="0.3">
      <c r="A52" s="7"/>
      <c r="B52" s="7"/>
      <c r="C52" s="7"/>
    </row>
    <row r="53" spans="1:3" x14ac:dyDescent="0.3">
      <c r="A53" s="7"/>
      <c r="B53" s="7"/>
      <c r="C53" s="7"/>
    </row>
    <row r="54" spans="1:3" x14ac:dyDescent="0.3">
      <c r="A54" s="7"/>
      <c r="B54" s="7"/>
      <c r="C54" s="7"/>
    </row>
    <row r="55" spans="1:3" x14ac:dyDescent="0.3">
      <c r="A55" s="7"/>
      <c r="B55" s="7"/>
      <c r="C55" s="7"/>
    </row>
    <row r="56" spans="1:3" x14ac:dyDescent="0.3">
      <c r="A56" s="7"/>
      <c r="B56" s="7"/>
      <c r="C56" s="7"/>
    </row>
    <row r="57" spans="1:3" x14ac:dyDescent="0.3">
      <c r="A57" s="7"/>
      <c r="B57" s="7"/>
      <c r="C57" s="7"/>
    </row>
    <row r="58" spans="1:3" x14ac:dyDescent="0.3">
      <c r="A58" s="7"/>
      <c r="B58" s="7"/>
      <c r="C58" s="7"/>
    </row>
  </sheetData>
  <sheetProtection formatCells="0"/>
  <dataValidations count="1">
    <dataValidation type="list" showInputMessage="1" showErrorMessage="1" errorTitle="Kein kunde" promptTitle="Kunde auswählen" sqref="E2:E15" xr:uid="{851EBD26-6D93-4AE2-B9B4-BAC8DC0B9213}">
      <formula1>Kunden</formula1>
    </dataValidation>
  </dataValidations>
  <pageMargins left="0.7" right="0.7" top="0.78740157499999996" bottom="0.78740157499999996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tte Lieferant eingeben" xr:uid="{4103FDE3-B1B8-408C-83CC-7D16959BE1C6}">
          <x14:formula1>
            <xm:f>Kunden!$B$2:$D$2</xm:f>
          </x14:formula1>
          <xm:sqref>D2:D12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EFAF0-3C76-4309-BFE8-57AA54456FE4}">
  <dimension ref="A1:D9"/>
  <sheetViews>
    <sheetView workbookViewId="0">
      <selection activeCell="H14" sqref="H14"/>
    </sheetView>
  </sheetViews>
  <sheetFormatPr baseColWidth="10" defaultRowHeight="14.4" x14ac:dyDescent="0.3"/>
  <cols>
    <col min="1" max="1" width="26.5546875" bestFit="1" customWidth="1"/>
    <col min="2" max="2" width="12.77734375" bestFit="1" customWidth="1"/>
    <col min="3" max="3" width="11.88671875" bestFit="1" customWidth="1"/>
  </cols>
  <sheetData>
    <row r="1" spans="1:4" x14ac:dyDescent="0.3">
      <c r="A1" t="s">
        <v>4</v>
      </c>
      <c r="B1" t="s">
        <v>19</v>
      </c>
      <c r="C1" t="s">
        <v>20</v>
      </c>
      <c r="D1" t="s">
        <v>21</v>
      </c>
    </row>
    <row r="2" spans="1:4" x14ac:dyDescent="0.3">
      <c r="B2" t="s">
        <v>16</v>
      </c>
      <c r="C2" t="s">
        <v>17</v>
      </c>
      <c r="D2" t="s">
        <v>18</v>
      </c>
    </row>
    <row r="3" spans="1:4" x14ac:dyDescent="0.3">
      <c r="A3" t="s">
        <v>11</v>
      </c>
      <c r="B3" s="24">
        <v>4</v>
      </c>
      <c r="C3" s="25">
        <v>3</v>
      </c>
      <c r="D3" s="25">
        <v>4</v>
      </c>
    </row>
    <row r="4" spans="1:4" x14ac:dyDescent="0.3">
      <c r="A4" t="s">
        <v>12</v>
      </c>
      <c r="B4" s="24">
        <v>4</v>
      </c>
      <c r="C4" s="25">
        <v>3</v>
      </c>
      <c r="D4" s="25">
        <v>4</v>
      </c>
    </row>
    <row r="5" spans="1:4" x14ac:dyDescent="0.3">
      <c r="A5" t="s">
        <v>13</v>
      </c>
      <c r="B5" s="24">
        <v>5</v>
      </c>
      <c r="C5" s="25">
        <v>3</v>
      </c>
      <c r="D5" s="25">
        <v>5</v>
      </c>
    </row>
    <row r="6" spans="1:4" x14ac:dyDescent="0.3">
      <c r="A6" t="s">
        <v>14</v>
      </c>
      <c r="B6" s="24">
        <v>4</v>
      </c>
      <c r="C6" s="25">
        <v>3</v>
      </c>
      <c r="D6" s="25">
        <v>4</v>
      </c>
    </row>
    <row r="7" spans="1:4" x14ac:dyDescent="0.3">
      <c r="A7" t="s">
        <v>15</v>
      </c>
      <c r="B7" s="24">
        <v>2</v>
      </c>
      <c r="C7" s="25">
        <v>3</v>
      </c>
      <c r="D7" s="25">
        <v>4</v>
      </c>
    </row>
    <row r="8" spans="1:4" x14ac:dyDescent="0.3">
      <c r="B8" s="10"/>
    </row>
    <row r="9" spans="1:4" x14ac:dyDescent="0.3">
      <c r="B9" s="10"/>
    </row>
  </sheetData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7777-3396-4B53-9324-F4831AFA5B14}">
  <dimension ref="A2:C13"/>
  <sheetViews>
    <sheetView workbookViewId="0">
      <selection activeCell="B2" sqref="B2"/>
    </sheetView>
  </sheetViews>
  <sheetFormatPr baseColWidth="10" defaultRowHeight="14.4" x14ac:dyDescent="0.3"/>
  <cols>
    <col min="1" max="1" width="26.44140625" bestFit="1" customWidth="1"/>
    <col min="2" max="2" width="22.109375" bestFit="1" customWidth="1"/>
    <col min="3" max="3" width="14.6640625" bestFit="1" customWidth="1"/>
    <col min="4" max="4" width="9.21875" bestFit="1" customWidth="1"/>
    <col min="5" max="5" width="13.77734375" bestFit="1" customWidth="1"/>
    <col min="6" max="6" width="14.6640625" bestFit="1" customWidth="1"/>
    <col min="7" max="9" width="8" bestFit="1" customWidth="1"/>
    <col min="10" max="10" width="5.88671875" bestFit="1" customWidth="1"/>
    <col min="11" max="11" width="13.33203125" bestFit="1" customWidth="1"/>
    <col min="12" max="12" width="11.77734375" bestFit="1" customWidth="1"/>
    <col min="13" max="13" width="17.6640625" bestFit="1" customWidth="1"/>
    <col min="14" max="14" width="14.6640625" bestFit="1" customWidth="1"/>
  </cols>
  <sheetData>
    <row r="2" spans="1:3" x14ac:dyDescent="0.3">
      <c r="A2" s="11" t="s">
        <v>3</v>
      </c>
      <c r="B2" t="s">
        <v>26</v>
      </c>
    </row>
    <row r="4" spans="1:3" x14ac:dyDescent="0.3">
      <c r="B4" s="11" t="s">
        <v>27</v>
      </c>
    </row>
    <row r="5" spans="1:3" x14ac:dyDescent="0.3">
      <c r="A5" s="11" t="s">
        <v>4</v>
      </c>
      <c r="B5" t="s">
        <v>25</v>
      </c>
      <c r="C5" t="s">
        <v>9</v>
      </c>
    </row>
    <row r="6" spans="1:3" x14ac:dyDescent="0.3">
      <c r="A6" s="9" t="s">
        <v>12</v>
      </c>
      <c r="B6" s="12"/>
      <c r="C6" s="12"/>
    </row>
    <row r="7" spans="1:3" x14ac:dyDescent="0.3">
      <c r="A7" s="28" t="s">
        <v>10</v>
      </c>
      <c r="B7" s="12">
        <v>16126.02</v>
      </c>
      <c r="C7" s="12">
        <v>16126.02</v>
      </c>
    </row>
    <row r="8" spans="1:3" x14ac:dyDescent="0.3">
      <c r="A8" s="28" t="s">
        <v>22</v>
      </c>
      <c r="B8" s="29">
        <v>645.04079999999999</v>
      </c>
      <c r="C8" s="29">
        <v>645.04079999999999</v>
      </c>
    </row>
    <row r="9" spans="1:3" x14ac:dyDescent="0.3">
      <c r="A9" s="9" t="s">
        <v>13</v>
      </c>
      <c r="B9" s="12"/>
      <c r="C9" s="12"/>
    </row>
    <row r="10" spans="1:3" x14ac:dyDescent="0.3">
      <c r="A10" s="28" t="s">
        <v>10</v>
      </c>
      <c r="B10" s="12">
        <v>15127.45</v>
      </c>
      <c r="C10" s="12">
        <v>15127.45</v>
      </c>
    </row>
    <row r="11" spans="1:3" x14ac:dyDescent="0.3">
      <c r="A11" s="28" t="s">
        <v>22</v>
      </c>
      <c r="B11" s="29">
        <v>756.37249999999995</v>
      </c>
      <c r="C11" s="29">
        <v>756.37249999999995</v>
      </c>
    </row>
    <row r="12" spans="1:3" x14ac:dyDescent="0.3">
      <c r="A12" s="9" t="s">
        <v>23</v>
      </c>
      <c r="B12" s="12">
        <v>31253.47</v>
      </c>
      <c r="C12" s="12">
        <v>31253.47</v>
      </c>
    </row>
    <row r="13" spans="1:3" x14ac:dyDescent="0.3">
      <c r="A13" s="9" t="s">
        <v>24</v>
      </c>
      <c r="B13" s="29">
        <v>1401.4132999999999</v>
      </c>
      <c r="C13" s="29">
        <v>1401.4132999999999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Bestellungen 2025</vt:lpstr>
      <vt:lpstr>Kunden</vt:lpstr>
      <vt:lpstr>Berechnung UmsatzProvision</vt:lpstr>
      <vt:lpstr>Kunden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Sinn</dc:creator>
  <cp:lastModifiedBy>Manfred Sinn</cp:lastModifiedBy>
  <dcterms:created xsi:type="dcterms:W3CDTF">2025-01-10T10:12:52Z</dcterms:created>
  <dcterms:modified xsi:type="dcterms:W3CDTF">2025-01-10T16:16:22Z</dcterms:modified>
</cp:coreProperties>
</file>