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443540\Desktop\"/>
    </mc:Choice>
  </mc:AlternateContent>
  <xr:revisionPtr revIDLastSave="0" documentId="8_{D663C336-A2F2-4F06-828A-BD661C9763EB}" xr6:coauthVersionLast="47" xr6:coauthVersionMax="47" xr10:uidLastSave="{00000000-0000-0000-0000-000000000000}"/>
  <bookViews>
    <workbookView xWindow="28680" yWindow="-120" windowWidth="29040" windowHeight="15720" xr2:uid="{BD0B6E05-0E7F-4B11-95D9-660D0D99E743}"/>
  </bookViews>
  <sheets>
    <sheet name="Tabelle1" sheetId="1" r:id="rId1"/>
  </sheets>
  <externalReferences>
    <externalReference r:id="rId2"/>
  </externalReferences>
  <definedNames>
    <definedName name="Country">'[1]Drop Downs - Master Data'!$A$2:$A$209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9" i="1" l="1"/>
  <c r="GM29" i="1"/>
  <c r="GN29" i="1"/>
  <c r="GO29" i="1" s="1"/>
  <c r="GP29" i="1" s="1"/>
  <c r="GQ29" i="1" s="1"/>
  <c r="GR29" i="1" s="1"/>
  <c r="GS29" i="1" s="1"/>
  <c r="GT29" i="1" s="1"/>
  <c r="GU29" i="1" s="1"/>
  <c r="GV29" i="1" s="1"/>
  <c r="GW29" i="1" s="1"/>
  <c r="GX29" i="1" s="1"/>
  <c r="GY29" i="1" s="1"/>
  <c r="GZ29" i="1" s="1"/>
  <c r="HA29" i="1" s="1"/>
  <c r="HB29" i="1" s="1"/>
  <c r="HC29" i="1" s="1"/>
  <c r="HD29" i="1" s="1"/>
  <c r="HE29" i="1" s="1"/>
  <c r="HF29" i="1" s="1"/>
  <c r="HG29" i="1" s="1"/>
  <c r="HH29" i="1" s="1"/>
  <c r="HI29" i="1" s="1"/>
  <c r="HJ29" i="1" s="1"/>
  <c r="HK29" i="1" s="1"/>
  <c r="GL29" i="1"/>
  <c r="P28" i="1"/>
  <c r="O28" i="1"/>
  <c r="Z28" i="1" s="1"/>
  <c r="N28" i="1"/>
  <c r="Y28" i="1" s="1"/>
  <c r="M28" i="1"/>
  <c r="X28" i="1" s="1"/>
  <c r="L28" i="1"/>
  <c r="W28" i="1" s="1"/>
  <c r="K28" i="1"/>
  <c r="V28" i="1" s="1"/>
  <c r="J28" i="1"/>
  <c r="U28" i="1" s="1"/>
  <c r="I28" i="1"/>
  <c r="T28" i="1" s="1"/>
  <c r="H28" i="1"/>
  <c r="S28" i="1" s="1"/>
  <c r="G28" i="1"/>
  <c r="R28" i="1" s="1"/>
  <c r="F28" i="1"/>
  <c r="Q28" i="1" s="1"/>
  <c r="E2" i="1"/>
  <c r="E3" i="1" s="1"/>
  <c r="P29" i="1" s="1"/>
  <c r="E4" i="1" l="1"/>
  <c r="E5" i="1" s="1"/>
  <c r="E6" i="1" l="1"/>
  <c r="E7" i="1" s="1"/>
  <c r="O29" i="1"/>
  <c r="Z29" i="1" s="1"/>
  <c r="N29" i="1" l="1"/>
  <c r="Y29" i="1" s="1"/>
  <c r="E8" i="1"/>
  <c r="E9" i="1" s="1"/>
  <c r="M29" i="1" l="1"/>
  <c r="E10" i="1"/>
  <c r="E11" i="1" s="1"/>
  <c r="E12" i="1" l="1"/>
  <c r="E13" i="1" s="1"/>
  <c r="L29" i="1"/>
  <c r="X29" i="1"/>
  <c r="W29" i="1" l="1"/>
  <c r="E14" i="1"/>
  <c r="E15" i="1" s="1"/>
  <c r="K29" i="1"/>
  <c r="E16" i="1" l="1"/>
  <c r="E17" i="1" s="1"/>
  <c r="J29" i="1"/>
  <c r="U29" i="1" s="1"/>
  <c r="AA29" i="1"/>
  <c r="I29" i="1" l="1"/>
  <c r="E18" i="1"/>
  <c r="E19" i="1" s="1"/>
  <c r="E20" i="1" l="1"/>
  <c r="E21" i="1" s="1"/>
  <c r="H29" i="1"/>
  <c r="S29" i="1" s="1"/>
  <c r="T29" i="1"/>
  <c r="E22" i="1" l="1"/>
  <c r="E23" i="1" s="1"/>
  <c r="F29" i="1" s="1"/>
  <c r="G29" i="1"/>
  <c r="Q29" i="1" l="1"/>
  <c r="E24" i="1"/>
  <c r="E25" i="1" s="1"/>
  <c r="R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GRONEWALD Michael</author>
  </authors>
  <commentList>
    <comment ref="B1" authorId="0" shapeId="0" xr:uid="{CA756B87-16C7-4ED3-87CF-B7FA8D6CA097}">
      <text>
        <r>
          <rPr>
            <b/>
            <sz val="9"/>
            <color indexed="81"/>
            <rFont val="Segoe UI"/>
            <family val="2"/>
          </rPr>
          <t>GRONEWALD Michael:</t>
        </r>
        <r>
          <rPr>
            <sz val="9"/>
            <color indexed="81"/>
            <rFont val="Segoe UI"/>
            <family val="2"/>
          </rPr>
          <t xml:space="preserve">
for FTM analysis</t>
        </r>
      </text>
    </comment>
  </commentList>
</comments>
</file>

<file path=xl/sharedStrings.xml><?xml version="1.0" encoding="utf-8"?>
<sst xmlns="http://schemas.openxmlformats.org/spreadsheetml/2006/main" count="74" uniqueCount="40">
  <si>
    <t>Country</t>
  </si>
  <si>
    <t>Code</t>
  </si>
  <si>
    <t>Index</t>
  </si>
  <si>
    <t>yearly average</t>
  </si>
  <si>
    <t>delta y2y</t>
  </si>
  <si>
    <t>Ø 5 Years - until latest published data</t>
  </si>
  <si>
    <t>2016</t>
  </si>
  <si>
    <t>2017</t>
  </si>
  <si>
    <t>2018</t>
  </si>
  <si>
    <t>2019</t>
  </si>
  <si>
    <t>2020</t>
  </si>
  <si>
    <t>2021</t>
  </si>
  <si>
    <t>2022</t>
  </si>
  <si>
    <t>Date of last available index</t>
  </si>
  <si>
    <t>Period of last available index</t>
  </si>
  <si>
    <t>Year N</t>
  </si>
  <si>
    <t>Year N-1</t>
  </si>
  <si>
    <t>- 1 year</t>
  </si>
  <si>
    <t>Yeard N-2</t>
  </si>
  <si>
    <t>- 2 years</t>
  </si>
  <si>
    <t>Year N-3</t>
  </si>
  <si>
    <t>- 3 years</t>
  </si>
  <si>
    <t>Year N-4</t>
  </si>
  <si>
    <t>- 4 years</t>
  </si>
  <si>
    <t>Year N-5</t>
  </si>
  <si>
    <t>- 5 years</t>
  </si>
  <si>
    <t>Year N-6</t>
  </si>
  <si>
    <t>- 6 years</t>
  </si>
  <si>
    <t>Year N-7</t>
  </si>
  <si>
    <t>- 7 years</t>
  </si>
  <si>
    <t>Year N-8</t>
  </si>
  <si>
    <t>- 8 years</t>
  </si>
  <si>
    <t>Year N-9</t>
  </si>
  <si>
    <t>- 9 years</t>
  </si>
  <si>
    <t>Year N-10</t>
  </si>
  <si>
    <t>- 10 years</t>
  </si>
  <si>
    <t>Year N-11</t>
  </si>
  <si>
    <t>- 11 years</t>
  </si>
  <si>
    <t>x</t>
  </si>
  <si>
    <t>Datenreihe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</si>
</sst>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0.0%"/>
    <numFmt numFmtId="166" formatCode="0.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auto="1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3" fillId="0" borderId="0" xfId="2" applyFont="1"/>
    <xf numFmtId="0" fontId="3" fillId="2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2" borderId="0" xfId="2" applyFont="1" applyFill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4" fillId="3" borderId="8" xfId="2" applyFont="1" applyFill="1" applyBorder="1" applyAlignment="1">
      <alignment horizontal="left" vertical="center" wrapText="1"/>
    </xf>
    <xf numFmtId="0" fontId="5" fillId="3" borderId="8" xfId="2" applyFont="1" applyFill="1" applyBorder="1" applyAlignment="1">
      <alignment horizontal="center" vertical="center" wrapText="1"/>
    </xf>
    <xf numFmtId="164" fontId="3" fillId="0" borderId="8" xfId="2" applyNumberFormat="1" applyFont="1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3" fillId="5" borderId="0" xfId="2" applyFont="1" applyFill="1"/>
    <xf numFmtId="49" fontId="3" fillId="5" borderId="9" xfId="2" applyNumberFormat="1" applyFont="1" applyFill="1" applyBorder="1" applyAlignment="1">
      <alignment horizontal="left"/>
    </xf>
    <xf numFmtId="2" fontId="3" fillId="6" borderId="0" xfId="2" applyNumberFormat="1" applyFont="1" applyFill="1" applyAlignment="1">
      <alignment horizontal="right"/>
    </xf>
    <xf numFmtId="165" fontId="3" fillId="6" borderId="0" xfId="1" applyNumberFormat="1" applyFont="1" applyFill="1" applyAlignment="1">
      <alignment horizontal="right"/>
    </xf>
    <xf numFmtId="10" fontId="3" fillId="6" borderId="0" xfId="1" applyNumberFormat="1" applyFont="1" applyFill="1" applyAlignment="1">
      <alignment horizontal="right"/>
    </xf>
    <xf numFmtId="0" fontId="3" fillId="5" borderId="0" xfId="2" applyFont="1" applyFill="1" applyAlignment="1">
      <alignment horizontal="right"/>
    </xf>
    <xf numFmtId="0" fontId="3" fillId="0" borderId="0" xfId="2" applyFont="1" applyAlignment="1">
      <alignment horizontal="right" vertical="center"/>
    </xf>
    <xf numFmtId="2" fontId="4" fillId="0" borderId="10" xfId="2" applyNumberFormat="1" applyFont="1" applyBorder="1" applyAlignment="1">
      <alignment horizontal="left" vertical="center" wrapText="1"/>
    </xf>
    <xf numFmtId="2" fontId="4" fillId="0" borderId="7" xfId="2" applyNumberFormat="1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/>
    </xf>
    <xf numFmtId="2" fontId="3" fillId="0" borderId="0" xfId="2" applyNumberFormat="1" applyFont="1" applyAlignment="1">
      <alignment horizontal="right" vertical="center"/>
    </xf>
    <xf numFmtId="2" fontId="3" fillId="7" borderId="12" xfId="2" applyNumberFormat="1" applyFont="1" applyFill="1" applyBorder="1" applyAlignment="1">
      <alignment horizontal="left" wrapText="1"/>
    </xf>
    <xf numFmtId="2" fontId="3" fillId="7" borderId="0" xfId="2" applyNumberFormat="1" applyFont="1" applyFill="1" applyAlignment="1">
      <alignment horizontal="left" wrapText="1"/>
    </xf>
    <xf numFmtId="0" fontId="3" fillId="7" borderId="0" xfId="2" applyFont="1" applyFill="1"/>
    <xf numFmtId="164" fontId="6" fillId="7" borderId="9" xfId="2" applyNumberFormat="1" applyFont="1" applyFill="1" applyBorder="1"/>
    <xf numFmtId="0" fontId="3" fillId="7" borderId="12" xfId="2" applyFont="1" applyFill="1" applyBorder="1"/>
    <xf numFmtId="0" fontId="3" fillId="7" borderId="0" xfId="2" applyFont="1" applyFill="1" applyAlignment="1">
      <alignment vertical="top" wrapText="1"/>
    </xf>
    <xf numFmtId="0" fontId="7" fillId="0" borderId="0" xfId="0" applyFont="1"/>
    <xf numFmtId="2" fontId="3" fillId="8" borderId="12" xfId="2" applyNumberFormat="1" applyFont="1" applyFill="1" applyBorder="1" applyAlignment="1">
      <alignment horizontal="left" wrapText="1"/>
    </xf>
    <xf numFmtId="2" fontId="3" fillId="8" borderId="0" xfId="2" applyNumberFormat="1" applyFont="1" applyFill="1" applyAlignment="1">
      <alignment horizontal="left" wrapText="1"/>
    </xf>
    <xf numFmtId="0" fontId="3" fillId="8" borderId="0" xfId="2" applyFont="1" applyFill="1"/>
    <xf numFmtId="164" fontId="6" fillId="8" borderId="9" xfId="2" applyNumberFormat="1" applyFont="1" applyFill="1" applyBorder="1"/>
    <xf numFmtId="0" fontId="3" fillId="8" borderId="12" xfId="2" quotePrefix="1" applyFont="1" applyFill="1" applyBorder="1"/>
    <xf numFmtId="0" fontId="3" fillId="8" borderId="0" xfId="2" applyFont="1" applyFill="1" applyAlignment="1">
      <alignment vertical="top" wrapText="1"/>
    </xf>
    <xf numFmtId="0" fontId="3" fillId="8" borderId="13" xfId="2" quotePrefix="1" applyFont="1" applyFill="1" applyBorder="1"/>
    <xf numFmtId="0" fontId="3" fillId="8" borderId="14" xfId="2" applyFont="1" applyFill="1" applyBorder="1"/>
    <xf numFmtId="0" fontId="3" fillId="8" borderId="14" xfId="2" applyFont="1" applyFill="1" applyBorder="1" applyAlignment="1">
      <alignment vertical="top" wrapText="1"/>
    </xf>
    <xf numFmtId="164" fontId="6" fillId="8" borderId="15" xfId="2" applyNumberFormat="1" applyFont="1" applyFill="1" applyBorder="1"/>
    <xf numFmtId="2" fontId="3" fillId="9" borderId="12" xfId="2" applyNumberFormat="1" applyFont="1" applyFill="1" applyBorder="1" applyAlignment="1">
      <alignment horizontal="left" wrapText="1"/>
    </xf>
    <xf numFmtId="2" fontId="3" fillId="9" borderId="0" xfId="2" applyNumberFormat="1" applyFont="1" applyFill="1" applyAlignment="1">
      <alignment horizontal="left" wrapText="1"/>
    </xf>
    <xf numFmtId="0" fontId="3" fillId="9" borderId="0" xfId="2" applyFont="1" applyFill="1"/>
    <xf numFmtId="164" fontId="6" fillId="9" borderId="9" xfId="2" applyNumberFormat="1" applyFont="1" applyFill="1" applyBorder="1"/>
    <xf numFmtId="0" fontId="3" fillId="9" borderId="12" xfId="2" quotePrefix="1" applyFont="1" applyFill="1" applyBorder="1"/>
    <xf numFmtId="0" fontId="3" fillId="9" borderId="0" xfId="2" applyFont="1" applyFill="1" applyAlignment="1">
      <alignment vertical="top" wrapText="1"/>
    </xf>
    <xf numFmtId="14" fontId="3" fillId="0" borderId="0" xfId="2" applyNumberFormat="1" applyFont="1"/>
    <xf numFmtId="0" fontId="3" fillId="0" borderId="0" xfId="2" applyFont="1" applyAlignment="1">
      <alignment vertical="top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164" fontId="4" fillId="5" borderId="11" xfId="2" applyNumberFormat="1" applyFont="1" applyFill="1" applyBorder="1" applyAlignment="1">
      <alignment horizontal="right" vertical="center"/>
    </xf>
    <xf numFmtId="0" fontId="11" fillId="0" borderId="0" xfId="2" applyFont="1" applyAlignment="1">
      <alignment horizontal="center" vertical="center"/>
    </xf>
    <xf numFmtId="166" fontId="10" fillId="5" borderId="0" xfId="2" applyNumberFormat="1" applyFont="1" applyFill="1"/>
  </cellXfs>
  <cellStyles count="3">
    <cellStyle name="Prozent" xfId="1" builtinId="5"/>
    <cellStyle name="Standard" xfId="0" builtinId="0"/>
    <cellStyle name="Standard 2" xfId="2" xr:uid="{007A10F8-7CAA-48F2-BAA4-2085C0D4DDA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stomgroup-my.sharepoint.com/personal/michael_gronewald_alstomgroup_com/Documents/Controlling/Indices/Index%20Datenbank%20Tool/Index%20data%20base%20incl.%20shortfall%20tool_DACH_Rev.2b_2024%20Q3.xlsx" TargetMode="External"/><Relationship Id="rId1" Type="http://schemas.openxmlformats.org/officeDocument/2006/relationships/externalLinkPath" Target="https://alstomgroup-my.sharepoint.com/personal/michael_gronewald_alstomgroup_com/Documents/Controlling/Indices/Index%20Datenbank%20Tool/Index%20data%20base%20incl.%20shortfall%20tool_DACH_Rev.2b_2024%20Q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 Do's"/>
      <sheetName val="Diary"/>
      <sheetName val="Guideline"/>
      <sheetName val="List of available indices"/>
      <sheetName val="CPA Formula"/>
      <sheetName val="Data transformation for graphs"/>
      <sheetName val="Indices Material Country"/>
      <sheetName val="Indices Labour Country "/>
      <sheetName val="Drop Downs - Master Data"/>
      <sheetName val="Exec Summary"/>
      <sheetName val="SF - Firming report"/>
      <sheetName val="SF - Data"/>
      <sheetName val="SF - Cash Flow"/>
      <sheetName val="SF - CPA Analysis"/>
      <sheetName val="SUMMARY Index FPM"/>
      <sheetName val="collective agre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Germany</v>
          </cell>
        </row>
        <row r="3">
          <cell r="A3" t="str">
            <v>Switzerland</v>
          </cell>
        </row>
        <row r="4">
          <cell r="A4" t="str">
            <v>Austria</v>
          </cell>
        </row>
        <row r="5">
          <cell r="A5" t="str">
            <v xml:space="preserve">Afghanistan </v>
          </cell>
        </row>
        <row r="6">
          <cell r="A6" t="str">
            <v>Afghanistan</v>
          </cell>
        </row>
        <row r="7">
          <cell r="A7" t="str">
            <v>Albania</v>
          </cell>
        </row>
        <row r="8">
          <cell r="A8" t="str">
            <v>Algeria</v>
          </cell>
        </row>
        <row r="9">
          <cell r="A9" t="str">
            <v>Andorra</v>
          </cell>
        </row>
        <row r="10">
          <cell r="A10" t="str">
            <v>Angola</v>
          </cell>
        </row>
        <row r="11">
          <cell r="A11" t="str">
            <v>Antigua and Barbuda</v>
          </cell>
        </row>
        <row r="12">
          <cell r="A12" t="str">
            <v>Argentina</v>
          </cell>
        </row>
        <row r="13">
          <cell r="A13" t="str">
            <v>Armenia</v>
          </cell>
        </row>
        <row r="14">
          <cell r="A14" t="str">
            <v>Australia</v>
          </cell>
        </row>
        <row r="15">
          <cell r="A15" t="str">
            <v>Azerbaijan</v>
          </cell>
        </row>
        <row r="16">
          <cell r="A16" t="str">
            <v>Bahrain</v>
          </cell>
        </row>
        <row r="17">
          <cell r="A17" t="str">
            <v>Bangladesh</v>
          </cell>
        </row>
        <row r="18">
          <cell r="A18" t="str">
            <v>Barbados</v>
          </cell>
        </row>
        <row r="19">
          <cell r="A19" t="str">
            <v>Belarus</v>
          </cell>
        </row>
        <row r="20">
          <cell r="A20" t="str">
            <v>Belgium</v>
          </cell>
        </row>
        <row r="21">
          <cell r="A21" t="str">
            <v>Belize</v>
          </cell>
        </row>
        <row r="22">
          <cell r="A22" t="str">
            <v>Benin</v>
          </cell>
        </row>
        <row r="23">
          <cell r="A23" t="str">
            <v>Bhutan</v>
          </cell>
        </row>
        <row r="24">
          <cell r="A24" t="str">
            <v>Bolivia</v>
          </cell>
        </row>
        <row r="25">
          <cell r="A25" t="str">
            <v>Bosnia and Herzegovina</v>
          </cell>
        </row>
        <row r="26">
          <cell r="A26" t="str">
            <v>Botswana</v>
          </cell>
        </row>
        <row r="27">
          <cell r="A27" t="str">
            <v>Brazil</v>
          </cell>
        </row>
        <row r="28">
          <cell r="A28" t="str">
            <v>Brunei</v>
          </cell>
        </row>
        <row r="29">
          <cell r="A29" t="str">
            <v>Bulgaria</v>
          </cell>
        </row>
        <row r="30">
          <cell r="A30" t="str">
            <v>Burkina Faso</v>
          </cell>
        </row>
        <row r="31">
          <cell r="A31" t="str">
            <v>Burma, Myanmar</v>
          </cell>
        </row>
        <row r="32">
          <cell r="A32" t="str">
            <v>Burundi</v>
          </cell>
        </row>
        <row r="33">
          <cell r="A33" t="str">
            <v>Cabo Verde</v>
          </cell>
        </row>
        <row r="34">
          <cell r="A34" t="str">
            <v>Cambodia</v>
          </cell>
        </row>
        <row r="35">
          <cell r="A35" t="str">
            <v>Cameroon</v>
          </cell>
        </row>
        <row r="36">
          <cell r="A36" t="str">
            <v>Canada</v>
          </cell>
        </row>
        <row r="37">
          <cell r="A37" t="str">
            <v>Chad</v>
          </cell>
        </row>
        <row r="38">
          <cell r="A38" t="str">
            <v>Chile</v>
          </cell>
        </row>
        <row r="39">
          <cell r="A39" t="str">
            <v>China</v>
          </cell>
        </row>
        <row r="40">
          <cell r="A40" t="str">
            <v>Colombia</v>
          </cell>
        </row>
        <row r="41">
          <cell r="A41" t="str">
            <v>Comoros</v>
          </cell>
        </row>
        <row r="42">
          <cell r="A42" t="str">
            <v>Congo</v>
          </cell>
        </row>
        <row r="43">
          <cell r="A43" t="str">
            <v>Costa Rica</v>
          </cell>
        </row>
        <row r="44">
          <cell r="A44" t="str">
            <v>Côte d'Ivoir</v>
          </cell>
        </row>
        <row r="45">
          <cell r="A45" t="str">
            <v>Croatia</v>
          </cell>
        </row>
        <row r="46">
          <cell r="A46" t="str">
            <v>Cuba</v>
          </cell>
        </row>
        <row r="47">
          <cell r="A47" t="str">
            <v>Cyprus</v>
          </cell>
        </row>
        <row r="48">
          <cell r="A48" t="str">
            <v>Denmark</v>
          </cell>
        </row>
        <row r="49">
          <cell r="A49" t="str">
            <v>Djibouti</v>
          </cell>
        </row>
        <row r="50">
          <cell r="A50" t="str">
            <v>Dominica</v>
          </cell>
        </row>
        <row r="51">
          <cell r="A51" t="str">
            <v>Ecuador</v>
          </cell>
        </row>
        <row r="52">
          <cell r="A52" t="str">
            <v>Egypt</v>
          </cell>
        </row>
        <row r="53">
          <cell r="A53" t="str">
            <v>El Salvador</v>
          </cell>
        </row>
        <row r="54">
          <cell r="A54" t="str">
            <v>England</v>
          </cell>
        </row>
        <row r="55">
          <cell r="A55" t="str">
            <v>Equatorial Guinea</v>
          </cell>
        </row>
        <row r="56">
          <cell r="A56" t="str">
            <v>Eritrea</v>
          </cell>
        </row>
        <row r="57">
          <cell r="A57" t="str">
            <v>Estonia</v>
          </cell>
        </row>
        <row r="58">
          <cell r="A58" t="str">
            <v>Eswatini</v>
          </cell>
        </row>
        <row r="59">
          <cell r="A59" t="str">
            <v>Ethiopia</v>
          </cell>
        </row>
        <row r="60">
          <cell r="A60" t="str">
            <v>Fiji</v>
          </cell>
        </row>
        <row r="61">
          <cell r="A61" t="str">
            <v>Finland</v>
          </cell>
        </row>
        <row r="62">
          <cell r="A62" t="str">
            <v>France</v>
          </cell>
        </row>
        <row r="63">
          <cell r="A63" t="str">
            <v>Gabon</v>
          </cell>
        </row>
        <row r="64">
          <cell r="A64" t="str">
            <v>Georgia</v>
          </cell>
        </row>
        <row r="65">
          <cell r="A65" t="str">
            <v>Ghana</v>
          </cell>
        </row>
        <row r="66">
          <cell r="A66" t="str">
            <v>Greece</v>
          </cell>
        </row>
        <row r="67">
          <cell r="A67" t="str">
            <v>Greenland</v>
          </cell>
        </row>
        <row r="68">
          <cell r="A68" t="str">
            <v>Grenada</v>
          </cell>
        </row>
        <row r="69">
          <cell r="A69" t="str">
            <v>Guatemala</v>
          </cell>
        </row>
        <row r="70">
          <cell r="A70" t="str">
            <v>Guinea</v>
          </cell>
        </row>
        <row r="71">
          <cell r="A71" t="str">
            <v>Guinea-Bissau</v>
          </cell>
        </row>
        <row r="72">
          <cell r="A72" t="str">
            <v>Guyana</v>
          </cell>
        </row>
        <row r="73">
          <cell r="A73" t="str">
            <v>Haiti</v>
          </cell>
        </row>
        <row r="74">
          <cell r="A74" t="str">
            <v>Honduras</v>
          </cell>
        </row>
        <row r="75">
          <cell r="A75" t="str">
            <v>Hong Kong</v>
          </cell>
        </row>
        <row r="76">
          <cell r="A76" t="str">
            <v>Hungary</v>
          </cell>
        </row>
        <row r="77">
          <cell r="A77" t="str">
            <v>Iceland</v>
          </cell>
        </row>
        <row r="78">
          <cell r="A78" t="str">
            <v>India</v>
          </cell>
        </row>
        <row r="79">
          <cell r="A79" t="str">
            <v>Indonesia</v>
          </cell>
        </row>
        <row r="80">
          <cell r="A80" t="str">
            <v>Iran</v>
          </cell>
        </row>
        <row r="81">
          <cell r="A81" t="str">
            <v>Iraq</v>
          </cell>
        </row>
        <row r="82">
          <cell r="A82" t="str">
            <v>Ireland</v>
          </cell>
        </row>
        <row r="83">
          <cell r="A83" t="str">
            <v>Israel</v>
          </cell>
        </row>
        <row r="84">
          <cell r="A84" t="str">
            <v>Italy</v>
          </cell>
        </row>
        <row r="85">
          <cell r="A85" t="str">
            <v>Jamaica</v>
          </cell>
        </row>
        <row r="86">
          <cell r="A86" t="str">
            <v>Japan</v>
          </cell>
        </row>
        <row r="87">
          <cell r="A87" t="str">
            <v>Jordan</v>
          </cell>
        </row>
        <row r="88">
          <cell r="A88" t="str">
            <v>Kazakhstan</v>
          </cell>
        </row>
        <row r="89">
          <cell r="A89" t="str">
            <v>Kenya</v>
          </cell>
        </row>
        <row r="90">
          <cell r="A90" t="str">
            <v>Kiribati</v>
          </cell>
        </row>
        <row r="91">
          <cell r="A91" t="str">
            <v>Kosovo</v>
          </cell>
        </row>
        <row r="92">
          <cell r="A92" t="str">
            <v>Kuwait</v>
          </cell>
        </row>
        <row r="93">
          <cell r="A93" t="str">
            <v>Kyrgystan</v>
          </cell>
        </row>
        <row r="94">
          <cell r="A94" t="str">
            <v>Laos</v>
          </cell>
        </row>
        <row r="95">
          <cell r="A95" t="str">
            <v>Latvia</v>
          </cell>
        </row>
        <row r="96">
          <cell r="A96" t="str">
            <v>Lebanon</v>
          </cell>
        </row>
        <row r="97">
          <cell r="A97" t="str">
            <v>Lesotho</v>
          </cell>
        </row>
        <row r="98">
          <cell r="A98" t="str">
            <v>Liberia</v>
          </cell>
        </row>
        <row r="99">
          <cell r="A99" t="str">
            <v>Libya</v>
          </cell>
        </row>
        <row r="100">
          <cell r="A100" t="str">
            <v>Liechtenstein</v>
          </cell>
        </row>
        <row r="101">
          <cell r="A101" t="str">
            <v>Lithuania</v>
          </cell>
        </row>
        <row r="102">
          <cell r="A102" t="str">
            <v>Luxembourg</v>
          </cell>
        </row>
        <row r="103">
          <cell r="A103" t="str">
            <v>Macao</v>
          </cell>
        </row>
        <row r="104">
          <cell r="A104" t="str">
            <v>Madagascar</v>
          </cell>
        </row>
        <row r="105">
          <cell r="A105" t="str">
            <v>Malawi</v>
          </cell>
        </row>
        <row r="106">
          <cell r="A106" t="str">
            <v>Malaysia</v>
          </cell>
        </row>
        <row r="107">
          <cell r="A107" t="str">
            <v>Mali</v>
          </cell>
        </row>
        <row r="108">
          <cell r="A108" t="str">
            <v>Malta</v>
          </cell>
        </row>
        <row r="109">
          <cell r="A109" t="str">
            <v>Mauritania</v>
          </cell>
        </row>
        <row r="110">
          <cell r="A110" t="str">
            <v>Mauritius</v>
          </cell>
        </row>
        <row r="111">
          <cell r="A111" t="str">
            <v>Mexico</v>
          </cell>
        </row>
        <row r="112">
          <cell r="A112" t="str">
            <v>Micronesia</v>
          </cell>
        </row>
        <row r="113">
          <cell r="A113" t="str">
            <v>Moldova</v>
          </cell>
        </row>
        <row r="114">
          <cell r="A114" t="str">
            <v>Monaco</v>
          </cell>
        </row>
        <row r="115">
          <cell r="A115" t="str">
            <v>Mongolia</v>
          </cell>
        </row>
        <row r="116">
          <cell r="A116" t="str">
            <v>Montenegro</v>
          </cell>
        </row>
        <row r="117">
          <cell r="A117" t="str">
            <v>Morocco</v>
          </cell>
        </row>
        <row r="118">
          <cell r="A118" t="str">
            <v>Mozambique</v>
          </cell>
        </row>
        <row r="119">
          <cell r="A119" t="str">
            <v>Namibia</v>
          </cell>
        </row>
        <row r="120">
          <cell r="A120" t="str">
            <v>Nauru</v>
          </cell>
        </row>
        <row r="121">
          <cell r="A121" t="str">
            <v>Nepal</v>
          </cell>
        </row>
        <row r="122">
          <cell r="A122" t="str">
            <v>New Zealand</v>
          </cell>
        </row>
        <row r="123">
          <cell r="A123" t="str">
            <v>Nicaragua</v>
          </cell>
        </row>
        <row r="124">
          <cell r="A124" t="str">
            <v>Niger</v>
          </cell>
        </row>
        <row r="125">
          <cell r="A125" t="str">
            <v>Nigeria</v>
          </cell>
        </row>
        <row r="126">
          <cell r="A126" t="str">
            <v>North Korea</v>
          </cell>
        </row>
        <row r="127">
          <cell r="A127" t="str">
            <v>North Macedonia</v>
          </cell>
        </row>
        <row r="128">
          <cell r="A128" t="str">
            <v>Northern Ireland</v>
          </cell>
        </row>
        <row r="129">
          <cell r="A129" t="str">
            <v>Norway</v>
          </cell>
        </row>
        <row r="130">
          <cell r="A130" t="str">
            <v>Oman</v>
          </cell>
        </row>
        <row r="131">
          <cell r="A131" t="str">
            <v>Pakistan</v>
          </cell>
        </row>
        <row r="132">
          <cell r="A132" t="str">
            <v>Palau</v>
          </cell>
        </row>
        <row r="133">
          <cell r="A133" t="str">
            <v>Palestine</v>
          </cell>
        </row>
        <row r="134">
          <cell r="A134" t="str">
            <v>Panama</v>
          </cell>
        </row>
        <row r="135">
          <cell r="A135" t="str">
            <v>Papua New Guinea</v>
          </cell>
        </row>
        <row r="136">
          <cell r="A136" t="str">
            <v>Paraguay</v>
          </cell>
        </row>
        <row r="137">
          <cell r="A137" t="str">
            <v>Peru</v>
          </cell>
        </row>
        <row r="138">
          <cell r="A138" t="str">
            <v>Poland</v>
          </cell>
        </row>
        <row r="139">
          <cell r="A139" t="str">
            <v>Portugal</v>
          </cell>
        </row>
        <row r="140">
          <cell r="A140" t="str">
            <v>Puerto Rico</v>
          </cell>
        </row>
        <row r="141">
          <cell r="A141" t="str">
            <v>Qatar</v>
          </cell>
        </row>
        <row r="142">
          <cell r="A142" t="str">
            <v>Romania</v>
          </cell>
        </row>
        <row r="143">
          <cell r="A143" t="str">
            <v>Russia</v>
          </cell>
        </row>
        <row r="144">
          <cell r="A144" t="str">
            <v>Rwanda</v>
          </cell>
        </row>
        <row r="145">
          <cell r="A145" t="str">
            <v>Samoa</v>
          </cell>
        </row>
        <row r="146">
          <cell r="A146" t="str">
            <v>San Marino</v>
          </cell>
        </row>
        <row r="147">
          <cell r="A147" t="str">
            <v>São Tomé and Príncipe</v>
          </cell>
        </row>
        <row r="148">
          <cell r="A148" t="str">
            <v>Saudi Arabia</v>
          </cell>
        </row>
        <row r="149">
          <cell r="A149" t="str">
            <v>Scotland</v>
          </cell>
        </row>
        <row r="150">
          <cell r="A150" t="str">
            <v>Senegal</v>
          </cell>
        </row>
        <row r="151">
          <cell r="A151" t="str">
            <v>Serbia</v>
          </cell>
        </row>
        <row r="152">
          <cell r="A152" t="str">
            <v>Sierra Leone</v>
          </cell>
        </row>
        <row r="153">
          <cell r="A153" t="str">
            <v>Singapore</v>
          </cell>
        </row>
        <row r="154">
          <cell r="A154" t="str">
            <v>Slovakia</v>
          </cell>
        </row>
        <row r="155">
          <cell r="A155" t="str">
            <v>Slovenia</v>
          </cell>
        </row>
        <row r="156">
          <cell r="A156" t="str">
            <v>Somalia</v>
          </cell>
        </row>
        <row r="157">
          <cell r="A157" t="str">
            <v>South Africa</v>
          </cell>
        </row>
        <row r="158">
          <cell r="A158" t="str">
            <v>South Korea</v>
          </cell>
        </row>
        <row r="159">
          <cell r="A159" t="str">
            <v>South Sudan</v>
          </cell>
        </row>
        <row r="160">
          <cell r="A160" t="str">
            <v>Spain</v>
          </cell>
        </row>
        <row r="161">
          <cell r="A161" t="str">
            <v>Sri Lanka</v>
          </cell>
        </row>
        <row r="162">
          <cell r="A162" t="str">
            <v>St Kitts and Nevis</v>
          </cell>
        </row>
        <row r="163">
          <cell r="A163" t="str">
            <v>St Lucia</v>
          </cell>
        </row>
        <row r="164">
          <cell r="A164" t="str">
            <v>St Vincent and the Grenadines</v>
          </cell>
        </row>
        <row r="165">
          <cell r="A165" t="str">
            <v>Sudan</v>
          </cell>
        </row>
        <row r="166">
          <cell r="A166" t="str">
            <v>Suriname</v>
          </cell>
        </row>
        <row r="167">
          <cell r="A167" t="str">
            <v>Sweden</v>
          </cell>
        </row>
        <row r="168">
          <cell r="A168" t="str">
            <v>Syria</v>
          </cell>
        </row>
        <row r="169">
          <cell r="A169" t="str">
            <v>Taiwan</v>
          </cell>
        </row>
        <row r="170">
          <cell r="A170" t="str">
            <v>Tajikistan oder Tadzhikstan</v>
          </cell>
        </row>
        <row r="171">
          <cell r="A171" t="str">
            <v>Tanzania</v>
          </cell>
        </row>
        <row r="172">
          <cell r="A172" t="str">
            <v>Thailand</v>
          </cell>
        </row>
        <row r="173">
          <cell r="A173" t="str">
            <v>The Bahamas</v>
          </cell>
        </row>
        <row r="174">
          <cell r="A174" t="str">
            <v>The Central African Republic</v>
          </cell>
        </row>
        <row r="175">
          <cell r="A175" t="str">
            <v>The Czech Republic</v>
          </cell>
        </row>
        <row r="176">
          <cell r="A176" t="str">
            <v>The Democratic Republic of Congo</v>
          </cell>
        </row>
        <row r="177">
          <cell r="A177" t="str">
            <v>The Dominican Republic</v>
          </cell>
        </row>
        <row r="178">
          <cell r="A178" t="str">
            <v>The Faroe Islands</v>
          </cell>
        </row>
        <row r="179">
          <cell r="A179" t="str">
            <v>The Gambia</v>
          </cell>
        </row>
        <row r="180">
          <cell r="A180" t="str">
            <v>The Maldives</v>
          </cell>
        </row>
        <row r="181">
          <cell r="A181" t="str">
            <v>The Marshall Islands</v>
          </cell>
        </row>
        <row r="182">
          <cell r="A182" t="str">
            <v>The Netherlands, Holland</v>
          </cell>
        </row>
        <row r="183">
          <cell r="A183" t="str">
            <v>The Philippines</v>
          </cell>
        </row>
        <row r="184">
          <cell r="A184" t="str">
            <v>The Seychelles</v>
          </cell>
        </row>
        <row r="185">
          <cell r="A185" t="str">
            <v>The Solomon Islands</v>
          </cell>
        </row>
        <row r="186">
          <cell r="A186" t="str">
            <v>The United Arab Emirates (UAE)</v>
          </cell>
        </row>
        <row r="187">
          <cell r="A187" t="str">
            <v>The Unites States of America (USA)</v>
          </cell>
        </row>
        <row r="188">
          <cell r="A188" t="str">
            <v>Tibet</v>
          </cell>
        </row>
        <row r="189">
          <cell r="A189" t="str">
            <v>Timor-Leste</v>
          </cell>
        </row>
        <row r="190">
          <cell r="A190" t="str">
            <v>Togo</v>
          </cell>
        </row>
        <row r="191">
          <cell r="A191" t="str">
            <v>Tonga</v>
          </cell>
        </row>
        <row r="192">
          <cell r="A192" t="str">
            <v>Trinidad and Tobago</v>
          </cell>
        </row>
        <row r="193">
          <cell r="A193" t="str">
            <v>Tunisia</v>
          </cell>
        </row>
        <row r="194">
          <cell r="A194" t="str">
            <v>Türkiye</v>
          </cell>
        </row>
        <row r="195">
          <cell r="A195" t="str">
            <v>Turkmenistan</v>
          </cell>
        </row>
        <row r="196">
          <cell r="A196" t="str">
            <v>Tuvalu</v>
          </cell>
        </row>
        <row r="197">
          <cell r="A197" t="str">
            <v>Uganda</v>
          </cell>
        </row>
        <row r="198">
          <cell r="A198" t="str">
            <v>Ukaraine</v>
          </cell>
        </row>
        <row r="199">
          <cell r="A199" t="str">
            <v>United Kingdom (UK)</v>
          </cell>
        </row>
        <row r="200">
          <cell r="A200" t="str">
            <v>Uruguay</v>
          </cell>
        </row>
        <row r="201">
          <cell r="A201" t="str">
            <v>Uzbekistan</v>
          </cell>
        </row>
        <row r="202">
          <cell r="A202" t="str">
            <v>Vanuatu</v>
          </cell>
        </row>
        <row r="203">
          <cell r="A203" t="str">
            <v>Vatican City</v>
          </cell>
        </row>
        <row r="204">
          <cell r="A204" t="str">
            <v>Venezuela</v>
          </cell>
        </row>
        <row r="205">
          <cell r="A205" t="str">
            <v>Vietnam</v>
          </cell>
        </row>
        <row r="206">
          <cell r="A206" t="str">
            <v>Wales</v>
          </cell>
        </row>
        <row r="207">
          <cell r="A207" t="str">
            <v>Yemen</v>
          </cell>
        </row>
        <row r="208">
          <cell r="A208" t="str">
            <v>Zambia</v>
          </cell>
        </row>
        <row r="209">
          <cell r="A209" t="str">
            <v>Zimbabwe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C65D1-050A-493C-A773-9B095CD26373}">
  <dimension ref="A1:HK29"/>
  <sheetViews>
    <sheetView tabSelected="1" workbookViewId="0">
      <selection activeCell="M12" sqref="M12"/>
    </sheetView>
  </sheetViews>
  <sheetFormatPr baseColWidth="10" defaultRowHeight="15" x14ac:dyDescent="0.25"/>
  <cols>
    <col min="2" max="2" width="13.140625" customWidth="1"/>
    <col min="3" max="3" width="13.85546875" customWidth="1"/>
  </cols>
  <sheetData>
    <row r="1" spans="1:195" ht="15" customHeight="1" x14ac:dyDescent="0.25">
      <c r="A1" s="26"/>
      <c r="B1" s="27" t="s">
        <v>13</v>
      </c>
      <c r="C1" s="28"/>
      <c r="D1" s="29"/>
      <c r="E1" s="58">
        <v>46295</v>
      </c>
      <c r="F1" s="26"/>
      <c r="G1" s="1"/>
      <c r="H1" s="1"/>
      <c r="I1" s="1"/>
      <c r="J1" s="1"/>
      <c r="K1" s="30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</row>
    <row r="2" spans="1:195" ht="15" customHeight="1" x14ac:dyDescent="0.25">
      <c r="A2" s="1"/>
      <c r="B2" s="31" t="s">
        <v>14</v>
      </c>
      <c r="C2" s="32"/>
      <c r="D2" s="33" t="s">
        <v>15</v>
      </c>
      <c r="E2" s="34">
        <f>EOMONTH(E1,0)</f>
        <v>46295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</row>
    <row r="3" spans="1:195" x14ac:dyDescent="0.25">
      <c r="A3" s="1"/>
      <c r="B3" s="35"/>
      <c r="C3" s="33"/>
      <c r="D3" s="36"/>
      <c r="E3" s="34">
        <f>EOMONTH(DATE(YEAR(E2)-1,MONTH(E2),DAY(E2))+1,0)</f>
        <v>45961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37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37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37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37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37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37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</row>
    <row r="4" spans="1:195" ht="15" customHeight="1" x14ac:dyDescent="0.25">
      <c r="A4" s="1"/>
      <c r="B4" s="38" t="s">
        <v>14</v>
      </c>
      <c r="C4" s="39"/>
      <c r="D4" s="40" t="s">
        <v>16</v>
      </c>
      <c r="E4" s="41">
        <f>EOMONTH(DATE(YEAR(E3),MONTH(E3)-1,DAY(E3)),0)</f>
        <v>45961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</row>
    <row r="5" spans="1:195" x14ac:dyDescent="0.25">
      <c r="A5" s="1"/>
      <c r="B5" s="42" t="s">
        <v>17</v>
      </c>
      <c r="C5" s="40"/>
      <c r="D5" s="43"/>
      <c r="E5" s="41">
        <f>EOMONTH(DATE(YEAR(E4)-1,MONTH(E4),DAY(E4))+1,0)</f>
        <v>45626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</row>
    <row r="6" spans="1:195" ht="15" customHeight="1" x14ac:dyDescent="0.25">
      <c r="A6" s="1"/>
      <c r="B6" s="48" t="s">
        <v>14</v>
      </c>
      <c r="C6" s="49"/>
      <c r="D6" s="50" t="s">
        <v>18</v>
      </c>
      <c r="E6" s="51">
        <f>EOMONTH(DATE(YEAR(E5),MONTH(E5)-1,DAY(E5)),0)</f>
        <v>45596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</row>
    <row r="7" spans="1:195" x14ac:dyDescent="0.25">
      <c r="A7" s="1"/>
      <c r="B7" s="52" t="s">
        <v>19</v>
      </c>
      <c r="C7" s="50"/>
      <c r="D7" s="50"/>
      <c r="E7" s="51">
        <f>EOMONTH(DATE(YEAR(E6)-1,MONTH(E6),DAY(E6))+1,0)</f>
        <v>45260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</row>
    <row r="8" spans="1:195" ht="15" customHeight="1" x14ac:dyDescent="0.25">
      <c r="A8" s="1"/>
      <c r="B8" s="38" t="s">
        <v>14</v>
      </c>
      <c r="C8" s="39"/>
      <c r="D8" s="40" t="s">
        <v>20</v>
      </c>
      <c r="E8" s="41">
        <f>EOMONTH(DATE(YEAR(E7),MONTH(E7)-1,DAY(E7)),0)</f>
        <v>45230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</row>
    <row r="9" spans="1:195" x14ac:dyDescent="0.25">
      <c r="A9" s="1"/>
      <c r="B9" s="42" t="s">
        <v>21</v>
      </c>
      <c r="C9" s="40"/>
      <c r="D9" s="43"/>
      <c r="E9" s="41">
        <f>EOMONTH(DATE(YEAR(E8)-1,MONTH(E8),DAY(E8))+1,0)</f>
        <v>44895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</row>
    <row r="10" spans="1:195" ht="15" customHeight="1" x14ac:dyDescent="0.25">
      <c r="A10" s="1"/>
      <c r="B10" s="48" t="s">
        <v>14</v>
      </c>
      <c r="C10" s="49"/>
      <c r="D10" s="50" t="s">
        <v>22</v>
      </c>
      <c r="E10" s="51">
        <f>EOMONTH(DATE(YEAR(E9),MONTH(E9)-1,DAY(E9)),0)</f>
        <v>44865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</row>
    <row r="11" spans="1:195" x14ac:dyDescent="0.25">
      <c r="A11" s="1"/>
      <c r="B11" s="52" t="s">
        <v>23</v>
      </c>
      <c r="C11" s="50"/>
      <c r="D11" s="53"/>
      <c r="E11" s="51">
        <f>EOMONTH(DATE(YEAR(E10)-1,MONTH(E10),DAY(E10))+1,0)</f>
        <v>44530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</row>
    <row r="12" spans="1:195" ht="15" customHeight="1" x14ac:dyDescent="0.25">
      <c r="A12" s="1"/>
      <c r="B12" s="38" t="s">
        <v>14</v>
      </c>
      <c r="C12" s="39"/>
      <c r="D12" s="40" t="s">
        <v>24</v>
      </c>
      <c r="E12" s="41">
        <f>EOMONTH(DATE(YEAR(E11),MONTH(E11)-1,DAY(E11)),0)</f>
        <v>44500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</row>
    <row r="13" spans="1:195" x14ac:dyDescent="0.25">
      <c r="A13" s="1"/>
      <c r="B13" s="42" t="s">
        <v>25</v>
      </c>
      <c r="C13" s="40"/>
      <c r="D13" s="43"/>
      <c r="E13" s="41">
        <f>EOMONTH(DATE(YEAR(E12)-1,MONTH(E12),DAY(E12))+1,0)</f>
        <v>44165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</row>
    <row r="14" spans="1:195" ht="15" customHeight="1" x14ac:dyDescent="0.25">
      <c r="A14" s="1"/>
      <c r="B14" s="48" t="s">
        <v>14</v>
      </c>
      <c r="C14" s="49"/>
      <c r="D14" s="50" t="s">
        <v>26</v>
      </c>
      <c r="E14" s="51">
        <f>EOMONTH(DATE(YEAR(E13),MONTH(E13)-1,DAY(E13)),0)</f>
        <v>44135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</row>
    <row r="15" spans="1:195" x14ac:dyDescent="0.25">
      <c r="A15" s="1"/>
      <c r="B15" s="52" t="s">
        <v>27</v>
      </c>
      <c r="C15" s="50"/>
      <c r="D15" s="53"/>
      <c r="E15" s="51">
        <f>EOMONTH(DATE(YEAR(E14)-1,MONTH(E14),DAY(E14))+1,0)</f>
        <v>43799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</row>
    <row r="16" spans="1:195" ht="15" customHeight="1" x14ac:dyDescent="0.25">
      <c r="A16" s="1"/>
      <c r="B16" s="38" t="s">
        <v>14</v>
      </c>
      <c r="C16" s="39"/>
      <c r="D16" s="40" t="s">
        <v>28</v>
      </c>
      <c r="E16" s="41">
        <f>EOMONTH(DATE(YEAR(E15),MONTH(E15)-1,DAY(E15)),0)</f>
        <v>43769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</row>
    <row r="17" spans="1:219" x14ac:dyDescent="0.25">
      <c r="A17" s="1"/>
      <c r="B17" s="42" t="s">
        <v>29</v>
      </c>
      <c r="C17" s="40"/>
      <c r="D17" s="43"/>
      <c r="E17" s="41">
        <f>EOMONTH(DATE(YEAR(E16)-1,MONTH(E16),DAY(E16))+1,0)</f>
        <v>43434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</row>
    <row r="18" spans="1:219" ht="15" customHeight="1" x14ac:dyDescent="0.25">
      <c r="A18" s="1"/>
      <c r="B18" s="48" t="s">
        <v>14</v>
      </c>
      <c r="C18" s="49"/>
      <c r="D18" s="50" t="s">
        <v>30</v>
      </c>
      <c r="E18" s="51">
        <f>EOMONTH(DATE(YEAR(E17),MONTH(E17)-1,DAY(E17)),0)</f>
        <v>43404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</row>
    <row r="19" spans="1:219" x14ac:dyDescent="0.25">
      <c r="A19" s="1"/>
      <c r="B19" s="52" t="s">
        <v>31</v>
      </c>
      <c r="C19" s="50"/>
      <c r="D19" s="53"/>
      <c r="E19" s="51">
        <f>EOMONTH(DATE(YEAR(E18)-1,MONTH(E18),DAY(E18))+1,0)</f>
        <v>43069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54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</row>
    <row r="20" spans="1:219" ht="15" customHeight="1" x14ac:dyDescent="0.25">
      <c r="A20" s="1"/>
      <c r="B20" s="38" t="s">
        <v>14</v>
      </c>
      <c r="C20" s="39"/>
      <c r="D20" s="40" t="s">
        <v>32</v>
      </c>
      <c r="E20" s="41">
        <f>EOMONTH(DATE(YEAR(E19),MONTH(E19)-1,DAY(E19)),0)</f>
        <v>43039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</row>
    <row r="21" spans="1:219" x14ac:dyDescent="0.25">
      <c r="A21" s="1"/>
      <c r="B21" s="42" t="s">
        <v>33</v>
      </c>
      <c r="C21" s="40"/>
      <c r="D21" s="43"/>
      <c r="E21" s="41">
        <f>EOMONTH(DATE(YEAR(E20)-1,MONTH(E20),DAY(E20))+1,0)</f>
        <v>42704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</row>
    <row r="22" spans="1:219" ht="15" customHeight="1" x14ac:dyDescent="0.25">
      <c r="A22" s="1"/>
      <c r="B22" s="48" t="s">
        <v>14</v>
      </c>
      <c r="C22" s="49"/>
      <c r="D22" s="50" t="s">
        <v>34</v>
      </c>
      <c r="E22" s="51">
        <f>EOMONTH(DATE(YEAR(E21),MONTH(E21)-1,DAY(E21)),0)</f>
        <v>42674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</row>
    <row r="23" spans="1:219" x14ac:dyDescent="0.25">
      <c r="A23" s="1"/>
      <c r="B23" s="52" t="s">
        <v>35</v>
      </c>
      <c r="C23" s="50"/>
      <c r="D23" s="53"/>
      <c r="E23" s="51">
        <f>EOMONTH(DATE(YEAR(E22)-1,MONTH(E22),DAY(E22))+1,0)</f>
        <v>42338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</row>
    <row r="24" spans="1:219" ht="15" customHeight="1" x14ac:dyDescent="0.25">
      <c r="A24" s="1"/>
      <c r="B24" s="38" t="s">
        <v>14</v>
      </c>
      <c r="C24" s="39"/>
      <c r="D24" s="40" t="s">
        <v>36</v>
      </c>
      <c r="E24" s="41">
        <f>EOMONTH(DATE(YEAR(E23),MONTH(E23)-1,DAY(E23)),0)</f>
        <v>42308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</row>
    <row r="25" spans="1:219" ht="15.75" thickBot="1" x14ac:dyDescent="0.3">
      <c r="A25" s="1"/>
      <c r="B25" s="44" t="s">
        <v>37</v>
      </c>
      <c r="C25" s="45"/>
      <c r="D25" s="46"/>
      <c r="E25" s="47">
        <f>EOMONTH(DATE(YEAR(E24)-1,MONTH(E24),DAY(E24))+1,0)</f>
        <v>41973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59" t="s">
        <v>38</v>
      </c>
      <c r="FE25" s="59" t="s">
        <v>38</v>
      </c>
      <c r="FF25" s="59" t="s">
        <v>38</v>
      </c>
      <c r="FG25" s="59" t="s">
        <v>38</v>
      </c>
      <c r="FH25" s="59" t="s">
        <v>38</v>
      </c>
      <c r="FI25" s="59" t="s">
        <v>38</v>
      </c>
      <c r="FJ25" s="59" t="s">
        <v>38</v>
      </c>
      <c r="FK25" s="59" t="s">
        <v>38</v>
      </c>
      <c r="FL25" s="59" t="s">
        <v>38</v>
      </c>
      <c r="FM25" s="59" t="s">
        <v>38</v>
      </c>
      <c r="FN25" s="59" t="s">
        <v>38</v>
      </c>
      <c r="FO25" s="59" t="s">
        <v>38</v>
      </c>
      <c r="FP25" s="59" t="s">
        <v>38</v>
      </c>
      <c r="FQ25" s="59" t="s">
        <v>38</v>
      </c>
      <c r="FR25" s="59" t="s">
        <v>38</v>
      </c>
      <c r="FS25" s="59" t="s">
        <v>38</v>
      </c>
      <c r="FT25" s="59" t="s">
        <v>38</v>
      </c>
      <c r="FU25" s="59" t="s">
        <v>38</v>
      </c>
      <c r="FV25" s="59" t="s">
        <v>38</v>
      </c>
      <c r="FW25" s="59" t="s">
        <v>38</v>
      </c>
      <c r="FX25" s="59" t="s">
        <v>38</v>
      </c>
      <c r="FY25" s="59" t="s">
        <v>38</v>
      </c>
      <c r="FZ25" s="59" t="s">
        <v>38</v>
      </c>
      <c r="GA25" s="59" t="s">
        <v>38</v>
      </c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</row>
    <row r="26" spans="1:219" ht="15.75" thickBot="1" x14ac:dyDescent="0.3">
      <c r="A26" s="1"/>
      <c r="B26" s="1"/>
      <c r="C26" s="1"/>
      <c r="D26" s="55"/>
      <c r="E26" s="1"/>
      <c r="F26" s="55"/>
      <c r="G26" s="1"/>
      <c r="H26" s="55"/>
      <c r="I26" s="1"/>
      <c r="J26" s="55"/>
      <c r="K26" s="1"/>
      <c r="L26" s="55"/>
      <c r="M26" s="1"/>
      <c r="N26" s="55"/>
      <c r="O26" s="1"/>
      <c r="P26" s="55"/>
      <c r="Q26" s="1"/>
      <c r="R26" s="55"/>
      <c r="S26" s="1"/>
      <c r="T26" s="55"/>
      <c r="U26" s="1"/>
      <c r="V26" s="55"/>
      <c r="W26" s="1"/>
      <c r="X26" s="55"/>
      <c r="Y26" s="1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  <c r="CQ26" s="55"/>
      <c r="CR26" s="55"/>
      <c r="CS26" s="55"/>
      <c r="CT26" s="55"/>
      <c r="CU26" s="55"/>
      <c r="CV26" s="55"/>
      <c r="CW26" s="55"/>
      <c r="CX26" s="55"/>
      <c r="CY26" s="55"/>
      <c r="CZ26" s="55"/>
      <c r="DA26" s="55"/>
      <c r="DB26" s="55"/>
      <c r="DC26" s="55"/>
      <c r="DD26" s="55"/>
      <c r="DE26" s="55"/>
      <c r="DF26" s="55"/>
      <c r="DG26" s="55"/>
      <c r="DH26" s="55"/>
      <c r="DI26" s="55"/>
      <c r="DJ26" s="55"/>
      <c r="DK26" s="55"/>
      <c r="DL26" s="55"/>
      <c r="DM26" s="55"/>
      <c r="DN26" s="55"/>
      <c r="DO26" s="55"/>
      <c r="DP26" s="55"/>
      <c r="DQ26" s="55"/>
      <c r="DR26" s="55"/>
      <c r="DS26" s="55"/>
      <c r="DT26" s="55"/>
      <c r="DU26" s="55"/>
      <c r="DV26" s="55"/>
      <c r="DW26" s="55"/>
      <c r="DX26" s="55"/>
      <c r="DY26" s="55"/>
      <c r="DZ26" s="55"/>
      <c r="EA26" s="55"/>
      <c r="EB26" s="55"/>
      <c r="EC26" s="55"/>
      <c r="ED26" s="55"/>
      <c r="EE26" s="55"/>
      <c r="EF26" s="55"/>
      <c r="EG26" s="55"/>
      <c r="EH26" s="55"/>
      <c r="EI26" s="55"/>
      <c r="EJ26" s="55"/>
      <c r="EK26" s="55"/>
      <c r="EL26" s="55"/>
      <c r="EM26" s="55"/>
      <c r="EN26" s="55"/>
      <c r="EO26" s="55"/>
      <c r="EP26" s="55"/>
      <c r="EQ26" s="55"/>
      <c r="ER26" s="55"/>
      <c r="ES26" s="55"/>
      <c r="ET26" s="55"/>
      <c r="EU26" s="55"/>
      <c r="EV26" s="55"/>
      <c r="EW26" s="55"/>
      <c r="EX26" s="55"/>
      <c r="EY26" s="55"/>
      <c r="EZ26" s="55"/>
      <c r="FA26" s="55"/>
      <c r="FB26" s="55"/>
      <c r="FC26" s="55"/>
      <c r="FD26" s="55"/>
      <c r="FE26" s="55"/>
      <c r="FF26" s="55"/>
      <c r="FG26" s="55"/>
      <c r="FH26" s="55"/>
      <c r="FI26" s="55"/>
      <c r="FJ26" s="55"/>
      <c r="FK26" s="55"/>
      <c r="FL26" s="55"/>
      <c r="FM26" s="55"/>
      <c r="FN26" s="55"/>
      <c r="FO26" s="55"/>
      <c r="FP26" s="55"/>
      <c r="FQ26" s="55"/>
      <c r="FR26" s="55"/>
      <c r="FS26" s="55"/>
      <c r="FT26" s="55"/>
      <c r="FU26" s="55"/>
      <c r="FV26" s="55"/>
      <c r="FW26" s="55"/>
      <c r="FX26" s="55"/>
      <c r="FY26" s="55"/>
      <c r="FZ26" s="55"/>
      <c r="GA26" s="55"/>
      <c r="GB26" s="55"/>
      <c r="GC26" s="55"/>
      <c r="GD26" s="55"/>
      <c r="GE26" s="55"/>
      <c r="GF26" s="55"/>
      <c r="GG26" s="55"/>
      <c r="GH26" s="55"/>
      <c r="GI26" s="55"/>
      <c r="GJ26" s="55"/>
      <c r="GK26" s="55"/>
      <c r="GL26" s="55"/>
      <c r="GM26" s="55"/>
    </row>
    <row r="27" spans="1:219" ht="15.75" customHeight="1" thickBot="1" x14ac:dyDescent="0.3">
      <c r="A27" s="1"/>
      <c r="B27" s="2" t="s">
        <v>0</v>
      </c>
      <c r="C27" s="2"/>
      <c r="D27" s="2" t="s">
        <v>1</v>
      </c>
      <c r="E27" s="2" t="s">
        <v>2</v>
      </c>
      <c r="F27" s="3" t="s">
        <v>3</v>
      </c>
      <c r="G27" s="3"/>
      <c r="H27" s="3"/>
      <c r="I27" s="3"/>
      <c r="J27" s="3"/>
      <c r="K27" s="3"/>
      <c r="L27" s="3"/>
      <c r="M27" s="3"/>
      <c r="N27" s="3"/>
      <c r="O27" s="3"/>
      <c r="P27" s="4"/>
      <c r="Q27" s="5" t="s">
        <v>4</v>
      </c>
      <c r="R27" s="5"/>
      <c r="S27" s="5"/>
      <c r="T27" s="5"/>
      <c r="U27" s="5"/>
      <c r="V27" s="5"/>
      <c r="W27" s="5"/>
      <c r="X27" s="5"/>
      <c r="Y27" s="5"/>
      <c r="Z27" s="6"/>
      <c r="AA27" s="7" t="s">
        <v>5</v>
      </c>
      <c r="AB27" s="56">
        <v>2011</v>
      </c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7"/>
      <c r="AN27" s="56">
        <v>2012</v>
      </c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7"/>
      <c r="AZ27" s="56">
        <v>2013</v>
      </c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7"/>
      <c r="BL27" s="56">
        <v>2014</v>
      </c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7"/>
      <c r="BX27" s="56">
        <v>2015</v>
      </c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7"/>
      <c r="CJ27" s="56" t="s">
        <v>6</v>
      </c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7"/>
      <c r="CV27" s="8" t="s">
        <v>7</v>
      </c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8" t="s">
        <v>8</v>
      </c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8" t="s">
        <v>9</v>
      </c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8" t="s">
        <v>10</v>
      </c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8" t="s">
        <v>11</v>
      </c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8" t="s">
        <v>12</v>
      </c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10">
        <v>2023</v>
      </c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2"/>
      <c r="GB27" s="8">
        <v>2024</v>
      </c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8">
        <v>2025</v>
      </c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8">
        <v>2026</v>
      </c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</row>
    <row r="28" spans="1:219" ht="15.75" thickBot="1" x14ac:dyDescent="0.3">
      <c r="A28" s="1"/>
      <c r="B28" s="13"/>
      <c r="C28" s="14"/>
      <c r="D28" s="14"/>
      <c r="E28" s="14"/>
      <c r="F28" s="15" t="str">
        <f>D22</f>
        <v>Year N-10</v>
      </c>
      <c r="G28" s="15" t="str">
        <f>D20</f>
        <v>Year N-9</v>
      </c>
      <c r="H28" s="15" t="str">
        <f>D18</f>
        <v>Year N-8</v>
      </c>
      <c r="I28" s="15" t="str">
        <f>D16</f>
        <v>Year N-7</v>
      </c>
      <c r="J28" s="15" t="str">
        <f>D14</f>
        <v>Year N-6</v>
      </c>
      <c r="K28" s="15" t="str">
        <f>D12</f>
        <v>Year N-5</v>
      </c>
      <c r="L28" s="15" t="str">
        <f>D10</f>
        <v>Year N-4</v>
      </c>
      <c r="M28" s="15" t="str">
        <f>D8</f>
        <v>Year N-3</v>
      </c>
      <c r="N28" s="15" t="str">
        <f>D6</f>
        <v>Yeard N-2</v>
      </c>
      <c r="O28" s="15" t="str">
        <f>D4</f>
        <v>Year N-1</v>
      </c>
      <c r="P28" s="15" t="str">
        <f>D2</f>
        <v>Year N</v>
      </c>
      <c r="Q28" s="16" t="str">
        <f t="shared" ref="Q28:Z28" si="0">F28</f>
        <v>Year N-10</v>
      </c>
      <c r="R28" s="16" t="str">
        <f t="shared" si="0"/>
        <v>Year N-9</v>
      </c>
      <c r="S28" s="16" t="str">
        <f t="shared" si="0"/>
        <v>Year N-8</v>
      </c>
      <c r="T28" s="16" t="str">
        <f t="shared" si="0"/>
        <v>Year N-7</v>
      </c>
      <c r="U28" s="16" t="str">
        <f t="shared" si="0"/>
        <v>Year N-6</v>
      </c>
      <c r="V28" s="16" t="str">
        <f t="shared" si="0"/>
        <v>Year N-5</v>
      </c>
      <c r="W28" s="16" t="str">
        <f t="shared" si="0"/>
        <v>Year N-4</v>
      </c>
      <c r="X28" s="16" t="str">
        <f t="shared" si="0"/>
        <v>Year N-3</v>
      </c>
      <c r="Y28" s="16" t="str">
        <f t="shared" si="0"/>
        <v>Yeard N-2</v>
      </c>
      <c r="Z28" s="16" t="str">
        <f t="shared" si="0"/>
        <v>Year N-1</v>
      </c>
      <c r="AA28" s="17"/>
      <c r="AB28" s="18">
        <v>40574</v>
      </c>
      <c r="AC28" s="18">
        <v>40602</v>
      </c>
      <c r="AD28" s="18">
        <v>40633</v>
      </c>
      <c r="AE28" s="18">
        <v>40663</v>
      </c>
      <c r="AF28" s="18">
        <v>40694</v>
      </c>
      <c r="AG28" s="18">
        <v>40724</v>
      </c>
      <c r="AH28" s="18">
        <v>40755</v>
      </c>
      <c r="AI28" s="18">
        <v>40786</v>
      </c>
      <c r="AJ28" s="18">
        <v>40816</v>
      </c>
      <c r="AK28" s="18">
        <v>40847</v>
      </c>
      <c r="AL28" s="18">
        <v>40877</v>
      </c>
      <c r="AM28" s="18">
        <v>40908</v>
      </c>
      <c r="AN28" s="18">
        <v>40939</v>
      </c>
      <c r="AO28" s="18">
        <v>40968</v>
      </c>
      <c r="AP28" s="18">
        <v>40999</v>
      </c>
      <c r="AQ28" s="18">
        <v>41029</v>
      </c>
      <c r="AR28" s="18">
        <v>41060</v>
      </c>
      <c r="AS28" s="18">
        <v>41090</v>
      </c>
      <c r="AT28" s="18">
        <v>41121</v>
      </c>
      <c r="AU28" s="18">
        <v>41152</v>
      </c>
      <c r="AV28" s="18">
        <v>41182</v>
      </c>
      <c r="AW28" s="18">
        <v>41213</v>
      </c>
      <c r="AX28" s="18">
        <v>41243</v>
      </c>
      <c r="AY28" s="18">
        <v>41274</v>
      </c>
      <c r="AZ28" s="18">
        <v>41305</v>
      </c>
      <c r="BA28" s="18">
        <v>41333</v>
      </c>
      <c r="BB28" s="18">
        <v>41364</v>
      </c>
      <c r="BC28" s="18">
        <v>41394</v>
      </c>
      <c r="BD28" s="18">
        <v>41425</v>
      </c>
      <c r="BE28" s="18">
        <v>41455</v>
      </c>
      <c r="BF28" s="18">
        <v>41486</v>
      </c>
      <c r="BG28" s="18">
        <v>41517</v>
      </c>
      <c r="BH28" s="18">
        <v>41547</v>
      </c>
      <c r="BI28" s="18">
        <v>41578</v>
      </c>
      <c r="BJ28" s="18">
        <v>41608</v>
      </c>
      <c r="BK28" s="18">
        <v>41639</v>
      </c>
      <c r="BL28" s="18">
        <v>41670</v>
      </c>
      <c r="BM28" s="18">
        <v>41698</v>
      </c>
      <c r="BN28" s="18">
        <v>41729</v>
      </c>
      <c r="BO28" s="18">
        <v>41759</v>
      </c>
      <c r="BP28" s="18">
        <v>41790</v>
      </c>
      <c r="BQ28" s="18">
        <v>41820</v>
      </c>
      <c r="BR28" s="18">
        <v>41851</v>
      </c>
      <c r="BS28" s="18">
        <v>41882</v>
      </c>
      <c r="BT28" s="18">
        <v>41912</v>
      </c>
      <c r="BU28" s="18">
        <v>41943</v>
      </c>
      <c r="BV28" s="18">
        <v>41973</v>
      </c>
      <c r="BW28" s="18">
        <v>42004</v>
      </c>
      <c r="BX28" s="18">
        <v>42035</v>
      </c>
      <c r="BY28" s="18">
        <v>42063</v>
      </c>
      <c r="BZ28" s="18">
        <v>42094</v>
      </c>
      <c r="CA28" s="18">
        <v>42124</v>
      </c>
      <c r="CB28" s="18">
        <v>42155</v>
      </c>
      <c r="CC28" s="18">
        <v>42185</v>
      </c>
      <c r="CD28" s="18">
        <v>42216</v>
      </c>
      <c r="CE28" s="18">
        <v>42247</v>
      </c>
      <c r="CF28" s="18">
        <v>42277</v>
      </c>
      <c r="CG28" s="18">
        <v>42308</v>
      </c>
      <c r="CH28" s="18">
        <v>42338</v>
      </c>
      <c r="CI28" s="18">
        <v>42369</v>
      </c>
      <c r="CJ28" s="18">
        <v>42400</v>
      </c>
      <c r="CK28" s="18">
        <v>42429</v>
      </c>
      <c r="CL28" s="18">
        <v>42460</v>
      </c>
      <c r="CM28" s="18">
        <v>42490</v>
      </c>
      <c r="CN28" s="18">
        <v>42521</v>
      </c>
      <c r="CO28" s="18">
        <v>42551</v>
      </c>
      <c r="CP28" s="18">
        <v>42582</v>
      </c>
      <c r="CQ28" s="18">
        <v>42613</v>
      </c>
      <c r="CR28" s="18">
        <v>42643</v>
      </c>
      <c r="CS28" s="18">
        <v>42674</v>
      </c>
      <c r="CT28" s="18">
        <v>42704</v>
      </c>
      <c r="CU28" s="18">
        <v>42735</v>
      </c>
      <c r="CV28" s="18">
        <v>42766</v>
      </c>
      <c r="CW28" s="18">
        <v>42794</v>
      </c>
      <c r="CX28" s="18">
        <v>42825</v>
      </c>
      <c r="CY28" s="18">
        <v>42855</v>
      </c>
      <c r="CZ28" s="18">
        <v>42886</v>
      </c>
      <c r="DA28" s="18">
        <v>42916</v>
      </c>
      <c r="DB28" s="18">
        <v>42947</v>
      </c>
      <c r="DC28" s="18">
        <v>42978</v>
      </c>
      <c r="DD28" s="18">
        <v>43008</v>
      </c>
      <c r="DE28" s="18">
        <v>43039</v>
      </c>
      <c r="DF28" s="18">
        <v>43069</v>
      </c>
      <c r="DG28" s="18">
        <v>43100</v>
      </c>
      <c r="DH28" s="18">
        <v>43131</v>
      </c>
      <c r="DI28" s="18">
        <v>43159</v>
      </c>
      <c r="DJ28" s="18">
        <v>43190</v>
      </c>
      <c r="DK28" s="18">
        <v>43220</v>
      </c>
      <c r="DL28" s="18">
        <v>43251</v>
      </c>
      <c r="DM28" s="18">
        <v>43281</v>
      </c>
      <c r="DN28" s="18">
        <v>43312</v>
      </c>
      <c r="DO28" s="18">
        <v>43343</v>
      </c>
      <c r="DP28" s="18">
        <v>43373</v>
      </c>
      <c r="DQ28" s="18">
        <v>43404</v>
      </c>
      <c r="DR28" s="18">
        <v>43434</v>
      </c>
      <c r="DS28" s="18">
        <v>43465</v>
      </c>
      <c r="DT28" s="18">
        <v>43496</v>
      </c>
      <c r="DU28" s="18">
        <v>43524</v>
      </c>
      <c r="DV28" s="18">
        <v>43555</v>
      </c>
      <c r="DW28" s="18">
        <v>43585</v>
      </c>
      <c r="DX28" s="18">
        <v>43616</v>
      </c>
      <c r="DY28" s="18">
        <v>43646</v>
      </c>
      <c r="DZ28" s="18">
        <v>43677</v>
      </c>
      <c r="EA28" s="18">
        <v>43708</v>
      </c>
      <c r="EB28" s="18">
        <v>43738</v>
      </c>
      <c r="EC28" s="18">
        <v>43769</v>
      </c>
      <c r="ED28" s="18">
        <v>43799</v>
      </c>
      <c r="EE28" s="18">
        <v>43830</v>
      </c>
      <c r="EF28" s="18">
        <v>43861</v>
      </c>
      <c r="EG28" s="18">
        <v>43890</v>
      </c>
      <c r="EH28" s="18">
        <v>43921</v>
      </c>
      <c r="EI28" s="18">
        <v>43951</v>
      </c>
      <c r="EJ28" s="18">
        <v>43982</v>
      </c>
      <c r="EK28" s="18">
        <v>44012</v>
      </c>
      <c r="EL28" s="18">
        <v>44043</v>
      </c>
      <c r="EM28" s="18">
        <v>44074</v>
      </c>
      <c r="EN28" s="18">
        <v>44104</v>
      </c>
      <c r="EO28" s="18">
        <v>44135</v>
      </c>
      <c r="EP28" s="18">
        <v>44165</v>
      </c>
      <c r="EQ28" s="18">
        <v>44196</v>
      </c>
      <c r="ER28" s="18">
        <v>44227</v>
      </c>
      <c r="ES28" s="18">
        <v>44255</v>
      </c>
      <c r="ET28" s="18">
        <v>44286</v>
      </c>
      <c r="EU28" s="18">
        <v>44316</v>
      </c>
      <c r="EV28" s="18">
        <v>44347</v>
      </c>
      <c r="EW28" s="18">
        <v>44377</v>
      </c>
      <c r="EX28" s="18">
        <v>44408</v>
      </c>
      <c r="EY28" s="18">
        <v>44439</v>
      </c>
      <c r="EZ28" s="18">
        <v>44469</v>
      </c>
      <c r="FA28" s="18">
        <v>44500</v>
      </c>
      <c r="FB28" s="18">
        <v>44530</v>
      </c>
      <c r="FC28" s="18">
        <v>44561</v>
      </c>
      <c r="FD28" s="18">
        <v>44592</v>
      </c>
      <c r="FE28" s="18">
        <v>44620</v>
      </c>
      <c r="FF28" s="18">
        <v>44651</v>
      </c>
      <c r="FG28" s="18">
        <v>44681</v>
      </c>
      <c r="FH28" s="18">
        <v>44712</v>
      </c>
      <c r="FI28" s="18">
        <v>44742</v>
      </c>
      <c r="FJ28" s="18">
        <v>44773</v>
      </c>
      <c r="FK28" s="18">
        <v>44804</v>
      </c>
      <c r="FL28" s="18">
        <v>44834</v>
      </c>
      <c r="FM28" s="18">
        <v>44865</v>
      </c>
      <c r="FN28" s="18">
        <v>44895</v>
      </c>
      <c r="FO28" s="18">
        <v>44926</v>
      </c>
      <c r="FP28" s="18">
        <v>44957</v>
      </c>
      <c r="FQ28" s="18">
        <v>44985</v>
      </c>
      <c r="FR28" s="18">
        <v>45016</v>
      </c>
      <c r="FS28" s="18">
        <v>45046</v>
      </c>
      <c r="FT28" s="18">
        <v>45077</v>
      </c>
      <c r="FU28" s="18">
        <v>45107</v>
      </c>
      <c r="FV28" s="18">
        <v>45138</v>
      </c>
      <c r="FW28" s="18">
        <v>45169</v>
      </c>
      <c r="FX28" s="18">
        <v>45199</v>
      </c>
      <c r="FY28" s="18">
        <v>45230</v>
      </c>
      <c r="FZ28" s="18">
        <v>45260</v>
      </c>
      <c r="GA28" s="18">
        <v>45291</v>
      </c>
      <c r="GB28" s="18">
        <v>45322</v>
      </c>
      <c r="GC28" s="18">
        <v>45351</v>
      </c>
      <c r="GD28" s="18">
        <v>45382</v>
      </c>
      <c r="GE28" s="18">
        <v>45412</v>
      </c>
      <c r="GF28" s="18">
        <v>45443</v>
      </c>
      <c r="GG28" s="18">
        <v>45473</v>
      </c>
      <c r="GH28" s="18">
        <v>45504</v>
      </c>
      <c r="GI28" s="18">
        <v>45535</v>
      </c>
      <c r="GJ28" s="18">
        <v>45565</v>
      </c>
      <c r="GK28" s="18">
        <v>45596</v>
      </c>
      <c r="GL28" s="18">
        <v>45626</v>
      </c>
      <c r="GM28" s="18">
        <v>45657</v>
      </c>
      <c r="GN28" s="18">
        <v>45688</v>
      </c>
      <c r="GO28" s="18">
        <v>45716</v>
      </c>
      <c r="GP28" s="18">
        <v>45747</v>
      </c>
      <c r="GQ28" s="18">
        <v>45777</v>
      </c>
      <c r="GR28" s="18">
        <v>45808</v>
      </c>
      <c r="GS28" s="18">
        <v>45838</v>
      </c>
      <c r="GT28" s="18">
        <v>45869</v>
      </c>
      <c r="GU28" s="18">
        <v>45900</v>
      </c>
      <c r="GV28" s="18">
        <v>45930</v>
      </c>
      <c r="GW28" s="18">
        <v>45961</v>
      </c>
      <c r="GX28" s="18">
        <v>45991</v>
      </c>
      <c r="GY28" s="18">
        <v>46022</v>
      </c>
      <c r="GZ28" s="18">
        <v>46053</v>
      </c>
      <c r="HA28" s="18">
        <v>46081</v>
      </c>
      <c r="HB28" s="18">
        <v>46112</v>
      </c>
      <c r="HC28" s="18">
        <v>46142</v>
      </c>
      <c r="HD28" s="18">
        <v>46173</v>
      </c>
      <c r="HE28" s="18">
        <v>46203</v>
      </c>
      <c r="HF28" s="18">
        <v>46234</v>
      </c>
      <c r="HG28" s="18">
        <v>46265</v>
      </c>
      <c r="HH28" s="18">
        <v>46295</v>
      </c>
      <c r="HI28" s="18">
        <v>46326</v>
      </c>
      <c r="HJ28" s="18">
        <v>46356</v>
      </c>
      <c r="HK28" s="18">
        <v>46387</v>
      </c>
    </row>
    <row r="29" spans="1:219" x14ac:dyDescent="0.25">
      <c r="A29" s="1"/>
      <c r="B29" s="19"/>
      <c r="C29" s="20" t="s">
        <v>39</v>
      </c>
      <c r="D29" s="20"/>
      <c r="E29" s="21"/>
      <c r="F29" s="22">
        <f>AVERAGEIFS($AB29:$AAZ29,$AB$28:$AAZ$28,"&gt;="&amp;$E$23,$AB$28:$AAZ$28,"&lt;="&amp;$E$22)</f>
        <v>92.875</v>
      </c>
      <c r="G29" s="22">
        <f>AVERAGEIFS($AB29:$AAZ29,$AB$28:$AAZ$28,"&gt;="&amp;$E$21,$AB$28:$AAZ$28,"&lt;="&amp;$E$20)</f>
        <v>93.808333333333337</v>
      </c>
      <c r="H29" s="22">
        <f>AVERAGEIFS($AB29:$AAZ29,$AB$28:$AAZ$28,"&gt;="&amp;$E$19,$AB$28:$AAZ$28,"&lt;="&amp;$E$18)</f>
        <v>95.033333333333346</v>
      </c>
      <c r="I29" s="22">
        <f>AVERAGEIFS($AB29:$AAZ29,$AB$28:$AAZ$28,"&gt;="&amp;$E$17,$AB$28:$AAZ$28,"&lt;="&amp;$E$16)</f>
        <v>96.61666666666666</v>
      </c>
      <c r="J29" s="22">
        <f>AVERAGEIFS($AB29:$AAZ29,$AB$28:$AAZ$28,"&gt;="&amp;$E$15,$AB$28:$AAZ$28,"&lt;="&amp;$E$14)</f>
        <v>97.824999999999989</v>
      </c>
      <c r="K29" s="22">
        <f>AVERAGEIFS($AB29:$AAZ29,$AB$28:$AAZ$28,"&gt;="&amp;$E$13,$AB$28:$AAZ$28,"&lt;="&amp;$E$12)</f>
        <v>99.375</v>
      </c>
      <c r="L29" s="22">
        <f>AVERAGEIFS($AB29:$AAZ29,$AB$28:$AAZ$28,"&gt;="&amp;$E$11,$AB$28:$AAZ$28,"&lt;="&amp;$E$10)</f>
        <v>106.60833333333333</v>
      </c>
      <c r="M29" s="22">
        <f>AVERAGEIFS($AB29:$AAZ29,$AB$28:$AAZ$28,"&gt;="&amp;$E$9,$AB$28:$AAZ$28,"&lt;="&amp;$E$8)</f>
        <v>115.19166666666666</v>
      </c>
      <c r="N29" s="22">
        <f>AVERAGEIFS($AB29:$AAZ29,$AB$28:$AAZ$28,"&gt;="&amp;$E$7,$AB$28:$AAZ$28,"&lt;="&amp;$E$6)</f>
        <v>118.65833333333336</v>
      </c>
      <c r="O29" s="22">
        <f>AVERAGEIFS($AB29:$AAZ29,$AB$28:$AAZ$28,"&gt;="&amp;$E$5,$AB$28:$AAZ$28,"&lt;="&amp;$E$4)</f>
        <v>120.4754015682074</v>
      </c>
      <c r="P29" s="22">
        <f>AVERAGEIFS($AB29:$AAZ29,$AB$28:$AAZ$28,"&gt;="&amp;$E$3,$AB$28:$AAZ$28,"&lt;="&amp;$E$2)</f>
        <v>122.14233061690591</v>
      </c>
      <c r="Q29" s="23">
        <f t="shared" ref="Q29:Z29" si="1">G29/F29-1</f>
        <v>1.0049349484073655E-2</v>
      </c>
      <c r="R29" s="23">
        <f t="shared" si="1"/>
        <v>1.3058541352047648E-2</v>
      </c>
      <c r="S29" s="23">
        <f t="shared" si="1"/>
        <v>1.6660820764643702E-2</v>
      </c>
      <c r="T29" s="23">
        <f t="shared" si="1"/>
        <v>1.2506468863205056E-2</v>
      </c>
      <c r="U29" s="23">
        <f t="shared" si="1"/>
        <v>1.584462049578339E-2</v>
      </c>
      <c r="V29" s="23">
        <f>L29/K29-1</f>
        <v>7.2788259958071366E-2</v>
      </c>
      <c r="W29" s="23">
        <f t="shared" si="1"/>
        <v>8.0512780426795771E-2</v>
      </c>
      <c r="X29" s="23">
        <f t="shared" si="1"/>
        <v>3.00947695869207E-2</v>
      </c>
      <c r="Y29" s="23">
        <f t="shared" si="1"/>
        <v>1.5313448148387199E-2</v>
      </c>
      <c r="Z29" s="23">
        <f t="shared" si="1"/>
        <v>1.3836260572700931E-2</v>
      </c>
      <c r="AA29" s="24">
        <f>AVERAGE(V29:Z29)</f>
        <v>4.2509103738575194E-2</v>
      </c>
      <c r="AB29" s="25">
        <v>86.7</v>
      </c>
      <c r="AC29" s="25">
        <v>86.9</v>
      </c>
      <c r="AD29" s="25">
        <v>87</v>
      </c>
      <c r="AE29" s="25">
        <v>87.2</v>
      </c>
      <c r="AF29" s="25">
        <v>87.4</v>
      </c>
      <c r="AG29" s="25">
        <v>87.4</v>
      </c>
      <c r="AH29" s="25">
        <v>87.6</v>
      </c>
      <c r="AI29" s="25">
        <v>87.6</v>
      </c>
      <c r="AJ29" s="25">
        <v>87.6</v>
      </c>
      <c r="AK29" s="25">
        <v>88</v>
      </c>
      <c r="AL29" s="25">
        <v>88.1</v>
      </c>
      <c r="AM29" s="25">
        <v>88.1</v>
      </c>
      <c r="AN29" s="25">
        <v>88.7</v>
      </c>
      <c r="AO29" s="25">
        <v>88.8</v>
      </c>
      <c r="AP29" s="25">
        <v>88.9</v>
      </c>
      <c r="AQ29" s="25">
        <v>89.1</v>
      </c>
      <c r="AR29" s="25">
        <v>89.1</v>
      </c>
      <c r="AS29" s="25">
        <v>89.3</v>
      </c>
      <c r="AT29" s="25">
        <v>89.3</v>
      </c>
      <c r="AU29" s="25">
        <v>89.4</v>
      </c>
      <c r="AV29" s="25">
        <v>89.4</v>
      </c>
      <c r="AW29" s="25">
        <v>89.6</v>
      </c>
      <c r="AX29" s="25">
        <v>89.6</v>
      </c>
      <c r="AY29" s="25">
        <v>89.6</v>
      </c>
      <c r="AZ29" s="25">
        <v>90.1</v>
      </c>
      <c r="BA29" s="25">
        <v>90.1</v>
      </c>
      <c r="BB29" s="25">
        <v>90.2</v>
      </c>
      <c r="BC29" s="25">
        <v>90.4</v>
      </c>
      <c r="BD29" s="25">
        <v>90.4</v>
      </c>
      <c r="BE29" s="25">
        <v>90.5</v>
      </c>
      <c r="BF29" s="25">
        <v>90.5</v>
      </c>
      <c r="BG29" s="25">
        <v>90.6</v>
      </c>
      <c r="BH29" s="25">
        <v>90.6</v>
      </c>
      <c r="BI29" s="25">
        <v>90.8</v>
      </c>
      <c r="BJ29" s="25">
        <v>90.8</v>
      </c>
      <c r="BK29" s="25">
        <v>90.8</v>
      </c>
      <c r="BL29" s="25">
        <v>91.2</v>
      </c>
      <c r="BM29" s="25">
        <v>91.3</v>
      </c>
      <c r="BN29" s="25">
        <v>91.3</v>
      </c>
      <c r="BO29" s="25">
        <v>91.4</v>
      </c>
      <c r="BP29" s="25">
        <v>91.4</v>
      </c>
      <c r="BQ29" s="25">
        <v>91.4</v>
      </c>
      <c r="BR29" s="25">
        <v>91.5</v>
      </c>
      <c r="BS29" s="25">
        <v>91.5</v>
      </c>
      <c r="BT29" s="25">
        <v>91.5</v>
      </c>
      <c r="BU29" s="25">
        <v>91.6</v>
      </c>
      <c r="BV29" s="25">
        <v>91.6</v>
      </c>
      <c r="BW29" s="25">
        <v>91.7</v>
      </c>
      <c r="BX29" s="25">
        <v>92</v>
      </c>
      <c r="BY29" s="25">
        <v>92</v>
      </c>
      <c r="BZ29" s="25">
        <v>92</v>
      </c>
      <c r="CA29" s="25">
        <v>92.1</v>
      </c>
      <c r="CB29" s="25">
        <v>92.2</v>
      </c>
      <c r="CC29" s="25">
        <v>92.2</v>
      </c>
      <c r="CD29" s="25">
        <v>92.3</v>
      </c>
      <c r="CE29" s="25">
        <v>92.2</v>
      </c>
      <c r="CF29" s="25">
        <v>92.3</v>
      </c>
      <c r="CG29" s="25">
        <v>92.3</v>
      </c>
      <c r="CH29" s="25">
        <v>92.4</v>
      </c>
      <c r="CI29" s="25">
        <v>92.4</v>
      </c>
      <c r="CJ29" s="25">
        <v>92.7</v>
      </c>
      <c r="CK29" s="25">
        <v>92.8</v>
      </c>
      <c r="CL29" s="25">
        <v>92.9</v>
      </c>
      <c r="CM29" s="25">
        <v>92.9</v>
      </c>
      <c r="CN29" s="25">
        <v>93</v>
      </c>
      <c r="CO29" s="25">
        <v>93</v>
      </c>
      <c r="CP29" s="25">
        <v>93</v>
      </c>
      <c r="CQ29" s="25">
        <v>93.1</v>
      </c>
      <c r="CR29" s="25">
        <v>93.1</v>
      </c>
      <c r="CS29" s="25">
        <v>93.2</v>
      </c>
      <c r="CT29" s="25">
        <v>93.2</v>
      </c>
      <c r="CU29" s="25">
        <v>93.2</v>
      </c>
      <c r="CV29" s="25">
        <v>93.7</v>
      </c>
      <c r="CW29" s="25">
        <v>93.8</v>
      </c>
      <c r="CX29" s="25">
        <v>93.8</v>
      </c>
      <c r="CY29" s="25">
        <v>93.9</v>
      </c>
      <c r="CZ29" s="25">
        <v>93.9</v>
      </c>
      <c r="DA29" s="25">
        <v>93.9</v>
      </c>
      <c r="DB29" s="25">
        <v>94</v>
      </c>
      <c r="DC29" s="25">
        <v>94</v>
      </c>
      <c r="DD29" s="25">
        <v>94.1</v>
      </c>
      <c r="DE29" s="25">
        <v>94.2</v>
      </c>
      <c r="DF29" s="25">
        <v>94.2</v>
      </c>
      <c r="DG29" s="25">
        <v>94.3</v>
      </c>
      <c r="DH29" s="25">
        <v>94.7</v>
      </c>
      <c r="DI29" s="25">
        <v>94.8</v>
      </c>
      <c r="DJ29" s="25">
        <v>94.8</v>
      </c>
      <c r="DK29" s="25">
        <v>95.1</v>
      </c>
      <c r="DL29" s="25">
        <v>95.2</v>
      </c>
      <c r="DM29" s="25">
        <v>95.3</v>
      </c>
      <c r="DN29" s="25">
        <v>95.5</v>
      </c>
      <c r="DO29" s="25">
        <v>95.5</v>
      </c>
      <c r="DP29" s="25">
        <v>95.5</v>
      </c>
      <c r="DQ29" s="25">
        <v>95.5</v>
      </c>
      <c r="DR29" s="25">
        <v>95.6</v>
      </c>
      <c r="DS29" s="25">
        <v>95.6</v>
      </c>
      <c r="DT29" s="25">
        <v>96.4</v>
      </c>
      <c r="DU29" s="25">
        <v>96.5</v>
      </c>
      <c r="DV29" s="25">
        <v>96.7</v>
      </c>
      <c r="DW29" s="25">
        <v>96.7</v>
      </c>
      <c r="DX29" s="25">
        <v>96.8</v>
      </c>
      <c r="DY29" s="25">
        <v>96.9</v>
      </c>
      <c r="DZ29" s="25">
        <v>97</v>
      </c>
      <c r="EA29" s="25">
        <v>97</v>
      </c>
      <c r="EB29" s="25">
        <v>97.1</v>
      </c>
      <c r="EC29" s="25">
        <v>97.1</v>
      </c>
      <c r="ED29" s="25">
        <v>97.1</v>
      </c>
      <c r="EE29" s="25">
        <v>97.2</v>
      </c>
      <c r="EF29" s="25">
        <v>97.8</v>
      </c>
      <c r="EG29" s="25">
        <v>97.9</v>
      </c>
      <c r="EH29" s="25">
        <v>97.9</v>
      </c>
      <c r="EI29" s="25">
        <v>97.9</v>
      </c>
      <c r="EJ29" s="25">
        <v>97.9</v>
      </c>
      <c r="EK29" s="25">
        <v>98</v>
      </c>
      <c r="EL29" s="25">
        <v>98</v>
      </c>
      <c r="EM29" s="25">
        <v>98</v>
      </c>
      <c r="EN29" s="25">
        <v>98.1</v>
      </c>
      <c r="EO29" s="25">
        <v>98.1</v>
      </c>
      <c r="EP29" s="25">
        <v>98.1</v>
      </c>
      <c r="EQ29" s="25">
        <v>98.1</v>
      </c>
      <c r="ER29" s="25">
        <v>98.5</v>
      </c>
      <c r="ES29" s="25">
        <v>98.7</v>
      </c>
      <c r="ET29" s="25">
        <v>98.8</v>
      </c>
      <c r="EU29" s="25">
        <v>99</v>
      </c>
      <c r="EV29" s="25">
        <v>99.2</v>
      </c>
      <c r="EW29" s="25">
        <v>99.3</v>
      </c>
      <c r="EX29" s="25">
        <v>99.8</v>
      </c>
      <c r="EY29" s="25">
        <v>100.6</v>
      </c>
      <c r="EZ29" s="25">
        <v>101</v>
      </c>
      <c r="FA29" s="25">
        <v>101.4</v>
      </c>
      <c r="FB29" s="25">
        <v>101.6</v>
      </c>
      <c r="FC29" s="25">
        <v>102</v>
      </c>
      <c r="FD29" s="25">
        <v>104.2</v>
      </c>
      <c r="FE29" s="25">
        <v>104.7</v>
      </c>
      <c r="FF29" s="25">
        <v>105</v>
      </c>
      <c r="FG29" s="25">
        <v>106.3</v>
      </c>
      <c r="FH29" s="25">
        <v>107.2</v>
      </c>
      <c r="FI29" s="25">
        <v>107.8</v>
      </c>
      <c r="FJ29" s="25">
        <v>109.4</v>
      </c>
      <c r="FK29" s="25">
        <v>109.8</v>
      </c>
      <c r="FL29" s="25">
        <v>110.2</v>
      </c>
      <c r="FM29" s="25">
        <v>111.1</v>
      </c>
      <c r="FN29" s="25">
        <v>111.7</v>
      </c>
      <c r="FO29" s="25">
        <v>112</v>
      </c>
      <c r="FP29" s="20">
        <v>113.7</v>
      </c>
      <c r="FQ29" s="20">
        <v>114.6</v>
      </c>
      <c r="FR29" s="20">
        <v>115</v>
      </c>
      <c r="FS29" s="20">
        <v>115.5</v>
      </c>
      <c r="FT29" s="20">
        <v>115.9</v>
      </c>
      <c r="FU29" s="20">
        <v>116.2</v>
      </c>
      <c r="FV29" s="20">
        <v>116.7</v>
      </c>
      <c r="FW29" s="20">
        <v>116.9</v>
      </c>
      <c r="FX29" s="20">
        <v>117</v>
      </c>
      <c r="FY29" s="20">
        <v>117.1</v>
      </c>
      <c r="FZ29" s="20">
        <v>117.3</v>
      </c>
      <c r="GA29" s="20">
        <v>117.3</v>
      </c>
      <c r="GB29" s="20">
        <v>118.2</v>
      </c>
      <c r="GC29" s="20">
        <v>118.4</v>
      </c>
      <c r="GD29" s="20">
        <v>118.5</v>
      </c>
      <c r="GE29" s="20">
        <v>118.7</v>
      </c>
      <c r="GF29" s="20">
        <v>118.9</v>
      </c>
      <c r="GG29" s="20">
        <v>119.1</v>
      </c>
      <c r="GH29" s="20">
        <v>119.2</v>
      </c>
      <c r="GI29" s="20">
        <v>119.4</v>
      </c>
      <c r="GJ29" s="20">
        <v>119.4</v>
      </c>
      <c r="GK29" s="20">
        <v>119.5</v>
      </c>
      <c r="GL29" s="60">
        <f>GK29*1.5%/12+GK29</f>
        <v>119.64937500000001</v>
      </c>
      <c r="GM29" s="60">
        <f t="shared" ref="GM29:HK29" si="2">GL29*1.5%/12+GL29</f>
        <v>119.79893671875</v>
      </c>
      <c r="GN29" s="60">
        <f t="shared" si="2"/>
        <v>119.94868538964843</v>
      </c>
      <c r="GO29" s="60">
        <f t="shared" si="2"/>
        <v>120.09862124638549</v>
      </c>
      <c r="GP29" s="60">
        <f t="shared" si="2"/>
        <v>120.24874452294347</v>
      </c>
      <c r="GQ29" s="60">
        <f t="shared" si="2"/>
        <v>120.39905545359714</v>
      </c>
      <c r="GR29" s="60">
        <f t="shared" si="2"/>
        <v>120.54955427291414</v>
      </c>
      <c r="GS29" s="60">
        <f t="shared" si="2"/>
        <v>120.70024121575528</v>
      </c>
      <c r="GT29" s="60">
        <f t="shared" si="2"/>
        <v>120.85111651727497</v>
      </c>
      <c r="GU29" s="60">
        <f t="shared" si="2"/>
        <v>121.00218041292156</v>
      </c>
      <c r="GV29" s="60">
        <f t="shared" si="2"/>
        <v>121.15343313843772</v>
      </c>
      <c r="GW29" s="60">
        <f t="shared" si="2"/>
        <v>121.30487492986077</v>
      </c>
      <c r="GX29" s="60">
        <f t="shared" si="2"/>
        <v>121.4565060235231</v>
      </c>
      <c r="GY29" s="60">
        <f t="shared" si="2"/>
        <v>121.60832665605251</v>
      </c>
      <c r="GZ29" s="60">
        <f t="shared" si="2"/>
        <v>121.76033706437258</v>
      </c>
      <c r="HA29" s="60">
        <f t="shared" si="2"/>
        <v>121.91253748570304</v>
      </c>
      <c r="HB29" s="60">
        <f t="shared" si="2"/>
        <v>122.06492815756017</v>
      </c>
      <c r="HC29" s="60">
        <f t="shared" si="2"/>
        <v>122.21750931775712</v>
      </c>
      <c r="HD29" s="60">
        <f t="shared" si="2"/>
        <v>122.37028120440432</v>
      </c>
      <c r="HE29" s="60">
        <f t="shared" si="2"/>
        <v>122.52324405590983</v>
      </c>
      <c r="HF29" s="60">
        <f t="shared" si="2"/>
        <v>122.67639811097972</v>
      </c>
      <c r="HG29" s="60">
        <f t="shared" si="2"/>
        <v>122.82974360861844</v>
      </c>
      <c r="HH29" s="60">
        <f t="shared" si="2"/>
        <v>122.98328078812922</v>
      </c>
      <c r="HI29" s="60">
        <f t="shared" si="2"/>
        <v>123.13700988911438</v>
      </c>
      <c r="HJ29" s="60">
        <f t="shared" si="2"/>
        <v>123.29093115147577</v>
      </c>
      <c r="HK29" s="60">
        <f t="shared" si="2"/>
        <v>123.44504481541512</v>
      </c>
    </row>
  </sheetData>
  <mergeCells count="36">
    <mergeCell ref="GB27:GM27"/>
    <mergeCell ref="GN27:GY27"/>
    <mergeCell ref="GZ27:HK27"/>
    <mergeCell ref="DH27:DS27"/>
    <mergeCell ref="DT27:EE27"/>
    <mergeCell ref="EF27:EQ27"/>
    <mergeCell ref="ER27:FC27"/>
    <mergeCell ref="FD27:FO27"/>
    <mergeCell ref="FP27:GA27"/>
    <mergeCell ref="AN27:AY27"/>
    <mergeCell ref="AZ27:BK27"/>
    <mergeCell ref="BL27:BW27"/>
    <mergeCell ref="BX27:CI27"/>
    <mergeCell ref="CJ27:CU27"/>
    <mergeCell ref="CV27:DG27"/>
    <mergeCell ref="AA27:AA28"/>
    <mergeCell ref="AB27:AM27"/>
    <mergeCell ref="D27:D28"/>
    <mergeCell ref="E27:E28"/>
    <mergeCell ref="F27:P27"/>
    <mergeCell ref="Q27:Z27"/>
    <mergeCell ref="B18:C18"/>
    <mergeCell ref="B20:C20"/>
    <mergeCell ref="B22:C22"/>
    <mergeCell ref="B24:C24"/>
    <mergeCell ref="B27:B28"/>
    <mergeCell ref="C27:C28"/>
    <mergeCell ref="B6:C6"/>
    <mergeCell ref="B8:C8"/>
    <mergeCell ref="B10:C10"/>
    <mergeCell ref="B12:C12"/>
    <mergeCell ref="B14:C14"/>
    <mergeCell ref="B16:C16"/>
    <mergeCell ref="B1:C1"/>
    <mergeCell ref="B2:C2"/>
    <mergeCell ref="B4:C4"/>
  </mergeCells>
  <dataValidations count="1">
    <dataValidation type="list" allowBlank="1" showInputMessage="1" showErrorMessage="1" sqref="B29" xr:uid="{1127D5DD-A21F-40F7-9FDF-9922312FA73B}">
      <formula1>Country</formula1>
    </dataValidation>
  </dataValidations>
  <pageMargins left="0.7" right="0.7" top="0.78740157499999996" bottom="0.78740157499999996" header="0.3" footer="0.3"/>
  <headerFooter>
    <oddHeader>&amp;R&amp;"Calibri"&amp;14&amp;K71BF44 RESTRICTED&amp;1#_x000D_</oddHeader>
  </headerFooter>
  <legacyDrawing r:id="rId1"/>
</worksheet>
</file>

<file path=docMetadata/LabelInfo.xml><?xml version="1.0" encoding="utf-8"?>
<clbl:labelList xmlns:clbl="http://schemas.microsoft.com/office/2020/mipLabelMetadata">
  <clbl:label id="{202412c0-1e7d-4ccc-99a7-7c8f0a21f86d}" enabled="1" method="Standard" siteId="{0d993ad3-fa73-421a-b129-1fe5590103f3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GRONEWALD Michael</dc:creator>
  <cp:lastModifiedBy>GRONEWALD Michael</cp:lastModifiedBy>
  <dcterms:created xsi:type="dcterms:W3CDTF">2025-01-15T08:21:38Z</dcterms:created>
  <dcterms:modified xsi:type="dcterms:W3CDTF">2025-01-15T09:11:40Z</dcterms:modified>
</cp:coreProperties>
</file>