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/>
  <workbookPr defaultThemeVersion="166925"/>
  <mc:AlternateContent xmlns:mc="http://schemas.openxmlformats.org/markup-compatibility/2006">
    <mc:Choice Requires="x15">
      <x15ac:absPath xmlns:x15ac="http://schemas.microsoft.com/office/spreadsheetml/2010/11/ac" url="D:\Benutzerdaten_Win11\Desktop\"/>
    </mc:Choice>
  </mc:AlternateContent>
  <xr:revisionPtr revIDLastSave="0" documentId="8_{31016C60-F1CA-4B89-9241-B2DA206C9DFE}" xr6:coauthVersionLast="47" xr6:coauthVersionMax="47" xr10:uidLastSave="{00000000-0000-0000-0000-000000000000}"/>
  <bookViews>
    <workbookView xWindow="4785" yWindow="810" windowWidth="24825" windowHeight="13575" xr2:uid="{997D3988-AD00-4BE2-B012-A268671C8E89}"/>
  </bookViews>
  <sheets>
    <sheet name="Kreis 3Punkte" sheetId="1" r:id="rId1"/>
    <sheet name="Versuch umstellen" sheetId="2" r:id="rId2"/>
  </sheets>
  <externalReferences>
    <externalReference r:id="rId3"/>
  </externalReferences>
  <definedNames>
    <definedName name="MatA">[1]inverse!$B$5:$C$6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4" i="2" l="1"/>
  <c r="C14" i="2"/>
  <c r="B14" i="2"/>
  <c r="D13" i="2"/>
  <c r="C13" i="2"/>
  <c r="B13" i="2"/>
  <c r="D12" i="2"/>
  <c r="C12" i="2"/>
  <c r="B12" i="2"/>
  <c r="K10" i="2" s="1" a="1"/>
  <c r="K10" i="2" s="1"/>
  <c r="E5" i="1"/>
  <c r="D5" i="1"/>
  <c r="C5" i="1"/>
  <c r="E4" i="1"/>
  <c r="D4" i="1"/>
  <c r="C4" i="1"/>
  <c r="K3" i="1" s="1" a="1"/>
  <c r="K3" i="1" s="1"/>
  <c r="L3" i="1" a="1"/>
  <c r="L3" i="1" s="1"/>
  <c r="H3" i="1" s="1"/>
  <c r="E3" i="1"/>
  <c r="D3" i="1"/>
  <c r="C3" i="1"/>
  <c r="G3" i="1" l="1"/>
  <c r="G4" i="1" s="1"/>
  <c r="F3" i="1"/>
  <c r="K3" i="2" a="1"/>
  <c r="K3" i="2" s="1"/>
  <c r="L3" i="2" a="1"/>
  <c r="L3" i="2" s="1"/>
  <c r="H3" i="2" s="1"/>
  <c r="F3" i="2" l="1"/>
  <c r="G3" i="2"/>
  <c r="G4" i="2" s="1"/>
  <c r="H10" i="1"/>
  <c r="H8" i="1"/>
  <c r="G7" i="1"/>
  <c r="G10" i="1"/>
  <c r="G19" i="1"/>
  <c r="G18" i="1"/>
  <c r="G11" i="1"/>
  <c r="H9" i="1"/>
  <c r="H17" i="1"/>
  <c r="G9" i="1"/>
  <c r="H18" i="1"/>
  <c r="G8" i="1"/>
  <c r="H7" i="1"/>
  <c r="H19" i="1"/>
  <c r="G17" i="1"/>
  <c r="H12" i="1"/>
  <c r="H11" i="1"/>
  <c r="H16" i="1"/>
  <c r="G16" i="1"/>
  <c r="H15" i="1"/>
  <c r="G15" i="1"/>
  <c r="H14" i="1"/>
  <c r="G14" i="1"/>
  <c r="H13" i="1"/>
  <c r="G13" i="1"/>
  <c r="G12" i="1"/>
  <c r="H4" i="1"/>
  <c r="I21" i="2" l="1"/>
  <c r="H15" i="2"/>
  <c r="H21" i="2"/>
  <c r="I10" i="2"/>
  <c r="I20" i="2"/>
  <c r="H10" i="2"/>
  <c r="H9" i="2"/>
  <c r="H20" i="2"/>
  <c r="I9" i="2"/>
  <c r="I19" i="2"/>
  <c r="I15" i="2"/>
  <c r="H19" i="2"/>
  <c r="I18" i="2"/>
  <c r="H18" i="2"/>
  <c r="I17" i="2"/>
  <c r="H17" i="2"/>
  <c r="I16" i="2"/>
  <c r="H16" i="2"/>
  <c r="H14" i="2"/>
  <c r="I14" i="2"/>
  <c r="I13" i="2"/>
  <c r="H13" i="2"/>
  <c r="I12" i="2"/>
  <c r="H12" i="2"/>
  <c r="I11" i="2"/>
  <c r="H11" i="2"/>
  <c r="H4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<sst xmlns="http://schemas.openxmlformats.org/spreadsheetml/2006/main" count="14" uniqueCount="6">
  <si>
    <t>X Werte</t>
  </si>
  <si>
    <t>Y Werte</t>
  </si>
  <si>
    <t>Radius</t>
  </si>
  <si>
    <t>winkel</t>
  </si>
  <si>
    <t>X</t>
  </si>
  <si>
    <t>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</si>
</sst>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000"/>
    <numFmt numFmtId="165" formatCode="0.000"/>
  </numFmts>
  <fonts count="5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rgb="FFFF0000"/>
      <name val="Calibri"/>
      <family val="2"/>
      <scheme val="minor"/>
    </font>
    <font>
      <b/>
      <sz val="11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0" xfId="0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164" fontId="3" fillId="0" borderId="0" xfId="0" applyNumberFormat="1" applyFont="1"/>
    <xf numFmtId="165" fontId="1" fillId="0" borderId="0" xfId="0" applyNumberFormat="1" applyFont="1"/>
    <xf numFmtId="0" fontId="4" fillId="0" borderId="0" xfId="0" applyFont="1"/>
    <xf numFmtId="165" fontId="0" fillId="0" borderId="0" xfId="0" applyNumberFormat="1"/>
  </cellXfs>
  <cellStyles count="1">
    <cellStyle name="Stand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002_Excel-Tools\Gradientenausgleich\Entwurf%20neue%20Version\Radius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belle1"/>
      <sheetName val="Kreis 3Punkte"/>
      <sheetName val="Versuch umstellen"/>
      <sheetName val="test (2)"/>
      <sheetName val="inverse"/>
    </sheetNames>
    <sheetDataSet>
      <sheetData sheetId="0"/>
      <sheetData sheetId="1"/>
      <sheetData sheetId="2"/>
      <sheetData sheetId="3"/>
      <sheetData sheetId="4">
        <row r="5">
          <cell r="B5">
            <v>4</v>
          </cell>
          <cell r="C5">
            <v>2</v>
          </cell>
        </row>
        <row r="6">
          <cell r="B6">
            <v>1</v>
          </cell>
          <cell r="C6">
            <v>3</v>
          </cell>
        </row>
      </sheetData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23E977-DDA0-4B86-9CCB-370D1A77C816}">
  <dimension ref="A2:L19"/>
  <sheetViews>
    <sheetView tabSelected="1" workbookViewId="0">
      <selection activeCell="D31" sqref="D31"/>
    </sheetView>
  </sheetViews>
  <sheetFormatPr baseColWidth="10" defaultRowHeight="15" x14ac:dyDescent="0.25"/>
  <sheetData>
    <row r="2" spans="1:12" x14ac:dyDescent="0.25">
      <c r="A2" s="1" t="s">
        <v>0</v>
      </c>
      <c r="B2" s="1" t="s">
        <v>1</v>
      </c>
      <c r="F2" s="2" t="s">
        <v>2</v>
      </c>
    </row>
    <row r="3" spans="1:12" x14ac:dyDescent="0.25">
      <c r="A3" s="3">
        <v>0.8</v>
      </c>
      <c r="B3" s="3">
        <v>1</v>
      </c>
      <c r="C3">
        <f>A3^2+B3^2</f>
        <v>1.6400000000000001</v>
      </c>
      <c r="D3">
        <f>A3</f>
        <v>0.8</v>
      </c>
      <c r="E3">
        <f>B3</f>
        <v>1</v>
      </c>
      <c r="F3" s="4">
        <f>SQRT((A3-K3)^2+(B3-L3)^2)</f>
        <v>0.95715999894456161</v>
      </c>
      <c r="G3" s="5">
        <f>K3</f>
        <v>1.5411392405063284</v>
      </c>
      <c r="H3" s="5">
        <f>L3</f>
        <v>1.6056962025316452</v>
      </c>
      <c r="K3" s="6" cm="1">
        <f t="array" ref="K3:K5">-INDEX(MMULT(MINVERSE(C3:E5),{1;1;1}),2)/(MMULT(MINVERSE(C3:E5),{1;1;1}))/2</f>
        <v>1.5411392405063284</v>
      </c>
      <c r="L3" s="6" cm="1">
        <f t="array" ref="L3:L5">-INDEX(MMULT(MINVERSE(C3:E5),{1;1;1}),3)/(MMULT(MINVERSE(C3:E5),{1;1;1}))/2</f>
        <v>1.6056962025316452</v>
      </c>
    </row>
    <row r="4" spans="1:12" x14ac:dyDescent="0.25">
      <c r="A4" s="3">
        <v>1.2</v>
      </c>
      <c r="B4" s="3">
        <v>2.5</v>
      </c>
      <c r="C4">
        <f t="shared" ref="C4:C5" si="0">A4^2+B4^2</f>
        <v>7.6899999999999995</v>
      </c>
      <c r="D4">
        <f t="shared" ref="D4:E5" si="1">A4</f>
        <v>1.2</v>
      </c>
      <c r="E4">
        <f t="shared" si="1"/>
        <v>2.5</v>
      </c>
      <c r="G4" s="5">
        <f>G3</f>
        <v>1.5411392405063284</v>
      </c>
      <c r="H4" s="5">
        <f>H3+F3</f>
        <v>2.5628562014762069</v>
      </c>
      <c r="K4">
        <v>-0.5</v>
      </c>
      <c r="L4">
        <v>-0.52094455852156074</v>
      </c>
    </row>
    <row r="5" spans="1:12" x14ac:dyDescent="0.25">
      <c r="A5" s="3">
        <v>2.2000000000000002</v>
      </c>
      <c r="B5" s="3">
        <v>2.2999999999999998</v>
      </c>
      <c r="C5">
        <f t="shared" si="0"/>
        <v>10.129999999999999</v>
      </c>
      <c r="D5">
        <f t="shared" si="1"/>
        <v>2.2000000000000002</v>
      </c>
      <c r="E5">
        <f t="shared" si="1"/>
        <v>2.2999999999999998</v>
      </c>
      <c r="K5">
        <v>-0.47989751675206926</v>
      </c>
      <c r="L5">
        <v>-0.5</v>
      </c>
    </row>
    <row r="6" spans="1:12" x14ac:dyDescent="0.25">
      <c r="F6" s="2" t="s">
        <v>3</v>
      </c>
      <c r="G6" s="2" t="s">
        <v>4</v>
      </c>
      <c r="H6" s="2" t="s">
        <v>5</v>
      </c>
    </row>
    <row r="7" spans="1:12" x14ac:dyDescent="0.25">
      <c r="F7">
        <v>0</v>
      </c>
      <c r="G7" s="7">
        <f>+SIN(RADIANS(F7))*$F$3+$G$3</f>
        <v>1.5411392405063284</v>
      </c>
      <c r="H7" s="7">
        <f>COS(RADIANS(F7))*$F$3+$H$3</f>
        <v>2.5628562014762069</v>
      </c>
    </row>
    <row r="8" spans="1:12" x14ac:dyDescent="0.25">
      <c r="F8">
        <v>30</v>
      </c>
      <c r="G8" s="7">
        <f t="shared" ref="G8:G19" si="2">+SIN(RADIANS(F8))*$F$3+$G$3</f>
        <v>2.0197192399786092</v>
      </c>
      <c r="H8" s="7">
        <f t="shared" ref="H8:H19" si="3">COS(RADIANS(F8))*$F$3+$H$3</f>
        <v>2.4346210771039223</v>
      </c>
    </row>
    <row r="9" spans="1:12" x14ac:dyDescent="0.25">
      <c r="F9">
        <v>60</v>
      </c>
      <c r="G9" s="7">
        <f t="shared" si="2"/>
        <v>2.3700641150786055</v>
      </c>
      <c r="H9" s="7">
        <f t="shared" si="3"/>
        <v>2.084276202003926</v>
      </c>
    </row>
    <row r="10" spans="1:12" x14ac:dyDescent="0.25">
      <c r="F10">
        <v>90</v>
      </c>
      <c r="G10" s="7">
        <f t="shared" si="2"/>
        <v>2.4982992394508901</v>
      </c>
      <c r="H10" s="7">
        <f t="shared" si="3"/>
        <v>1.6056962025316452</v>
      </c>
    </row>
    <row r="11" spans="1:12" x14ac:dyDescent="0.25">
      <c r="F11">
        <v>120</v>
      </c>
      <c r="G11" s="7">
        <f t="shared" si="2"/>
        <v>2.3700641150786055</v>
      </c>
      <c r="H11" s="7">
        <f t="shared" si="3"/>
        <v>1.1271162030593647</v>
      </c>
    </row>
    <row r="12" spans="1:12" x14ac:dyDescent="0.25">
      <c r="F12">
        <v>150</v>
      </c>
      <c r="G12" s="7">
        <f t="shared" si="2"/>
        <v>2.0197192399786092</v>
      </c>
      <c r="H12" s="7">
        <f t="shared" si="3"/>
        <v>0.77677132795936832</v>
      </c>
    </row>
    <row r="13" spans="1:12" x14ac:dyDescent="0.25">
      <c r="F13">
        <v>180</v>
      </c>
      <c r="G13" s="7">
        <f t="shared" si="2"/>
        <v>1.5411392405063287</v>
      </c>
      <c r="H13" s="7">
        <f t="shared" si="3"/>
        <v>0.64853620358708364</v>
      </c>
    </row>
    <row r="14" spans="1:12" x14ac:dyDescent="0.25">
      <c r="F14">
        <v>210</v>
      </c>
      <c r="G14" s="7">
        <f t="shared" si="2"/>
        <v>1.0625592410340476</v>
      </c>
      <c r="H14" s="7">
        <f t="shared" si="3"/>
        <v>0.77677132795936843</v>
      </c>
    </row>
    <row r="15" spans="1:12" x14ac:dyDescent="0.25">
      <c r="F15">
        <v>240</v>
      </c>
      <c r="G15" s="7">
        <f t="shared" si="2"/>
        <v>0.71221436593405185</v>
      </c>
      <c r="H15" s="7">
        <f t="shared" si="3"/>
        <v>1.127116203059364</v>
      </c>
    </row>
    <row r="16" spans="1:12" x14ac:dyDescent="0.25">
      <c r="F16">
        <v>270</v>
      </c>
      <c r="G16" s="7">
        <f t="shared" si="2"/>
        <v>0.58397924156176684</v>
      </c>
      <c r="H16" s="7">
        <f t="shared" si="3"/>
        <v>1.605696202531645</v>
      </c>
    </row>
    <row r="17" spans="6:8" x14ac:dyDescent="0.25">
      <c r="F17">
        <v>300</v>
      </c>
      <c r="G17" s="7">
        <f t="shared" si="2"/>
        <v>0.71221436593405163</v>
      </c>
      <c r="H17" s="7">
        <f t="shared" si="3"/>
        <v>2.084276202003926</v>
      </c>
    </row>
    <row r="18" spans="6:8" x14ac:dyDescent="0.25">
      <c r="F18">
        <v>330</v>
      </c>
      <c r="G18" s="7">
        <f t="shared" si="2"/>
        <v>1.0625592410340472</v>
      </c>
      <c r="H18" s="7">
        <f t="shared" si="3"/>
        <v>2.4346210771039218</v>
      </c>
    </row>
    <row r="19" spans="6:8" x14ac:dyDescent="0.25">
      <c r="F19">
        <v>360</v>
      </c>
      <c r="G19" s="7">
        <f t="shared" si="2"/>
        <v>1.5411392405063282</v>
      </c>
      <c r="H19" s="7">
        <f t="shared" si="3"/>
        <v>2.5628562014762069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3FA2689-0CE4-45B8-94EF-237FEA2BD922}">
  <dimension ref="A2:L21"/>
  <sheetViews>
    <sheetView workbookViewId="0">
      <selection activeCell="D31" sqref="D31"/>
    </sheetView>
  </sheetViews>
  <sheetFormatPr baseColWidth="10" defaultRowHeight="15" x14ac:dyDescent="0.25"/>
  <sheetData>
    <row r="2" spans="1:12" x14ac:dyDescent="0.25">
      <c r="A2" s="1" t="s">
        <v>0</v>
      </c>
      <c r="B2" s="1" t="s">
        <v>1</v>
      </c>
      <c r="F2" s="1" t="s">
        <v>2</v>
      </c>
    </row>
    <row r="3" spans="1:12" x14ac:dyDescent="0.25">
      <c r="F3" s="4">
        <f>SQRT((B9-K3)^2+(B10-L3)^2)</f>
        <v>1.2422131554140567</v>
      </c>
      <c r="G3" s="5">
        <f>K3</f>
        <v>7.7743271221532101E-2</v>
      </c>
      <c r="H3" s="5">
        <f>L3</f>
        <v>-1.0662525879917192E-2</v>
      </c>
      <c r="K3" s="6" cm="1">
        <f t="array" ref="K3:K5">-INDEX(MMULT(MINVERSE(B12:D14),{1;1;1}),2)/(MMULT(MINVERSE(B12:D14),{1;1;1}))/2</f>
        <v>7.7743271221532101E-2</v>
      </c>
      <c r="L3" s="6" cm="1">
        <f t="array" ref="L3:L5">-INDEX(MMULT(MINVERSE(B12:D14),{1;1;1}),3)/(MMULT(MINVERSE(B12:D14),{1;1;1}))/2</f>
        <v>-1.0662525879917192E-2</v>
      </c>
    </row>
    <row r="4" spans="1:12" x14ac:dyDescent="0.25">
      <c r="G4" s="5">
        <f>G3</f>
        <v>7.7743271221532101E-2</v>
      </c>
      <c r="H4" s="5">
        <f>H3+F3</f>
        <v>1.2315506295341396</v>
      </c>
      <c r="K4">
        <v>-0.5</v>
      </c>
      <c r="L4">
        <v>6.8575233022636531E-2</v>
      </c>
    </row>
    <row r="5" spans="1:12" x14ac:dyDescent="0.25">
      <c r="K5">
        <v>3.6456310679611628</v>
      </c>
      <c r="L5">
        <v>-0.5</v>
      </c>
    </row>
    <row r="6" spans="1:12" x14ac:dyDescent="0.25">
      <c r="A6" s="3"/>
      <c r="B6" s="3"/>
    </row>
    <row r="7" spans="1:12" x14ac:dyDescent="0.25">
      <c r="A7" s="3"/>
      <c r="B7" s="3"/>
    </row>
    <row r="8" spans="1:12" x14ac:dyDescent="0.25">
      <c r="G8" s="2" t="s">
        <v>3</v>
      </c>
      <c r="H8" s="2" t="s">
        <v>4</v>
      </c>
      <c r="I8" s="2" t="s">
        <v>5</v>
      </c>
    </row>
    <row r="9" spans="1:12" x14ac:dyDescent="0.25">
      <c r="A9" s="1" t="s">
        <v>0</v>
      </c>
      <c r="B9" s="3">
        <v>0.8</v>
      </c>
      <c r="C9" s="3">
        <v>1.2</v>
      </c>
      <c r="D9" s="3">
        <v>2.2000000000000002</v>
      </c>
      <c r="G9">
        <v>0</v>
      </c>
      <c r="H9" s="7">
        <f>+SIN(RADIANS(G9))*$F$3+$G$3</f>
        <v>7.7743271221532101E-2</v>
      </c>
      <c r="I9" s="7">
        <f>COS(RADIANS(G9))*$F$3+$H$3</f>
        <v>1.2315506295341396</v>
      </c>
    </row>
    <row r="10" spans="1:12" x14ac:dyDescent="0.25">
      <c r="A10" s="1" t="s">
        <v>1</v>
      </c>
      <c r="B10" s="3">
        <v>1</v>
      </c>
      <c r="C10" s="3">
        <v>2.5</v>
      </c>
      <c r="D10" s="3">
        <v>2.2999999999999998</v>
      </c>
      <c r="G10">
        <v>30</v>
      </c>
      <c r="H10" s="7">
        <f t="shared" ref="H10:H21" si="0">+SIN(RADIANS(G10))*$F$3+$G$3</f>
        <v>0.69884984892856039</v>
      </c>
      <c r="I10" s="7">
        <f t="shared" ref="I10:I21" si="1">COS(RADIANS(G10))*$F$3+$H$3</f>
        <v>1.0651256236238831</v>
      </c>
      <c r="K10" cm="1">
        <f t="array" ref="K10:K12">MMULT(MINVERSE(B12:D14), {1;1;1})</f>
        <v>1.5143914215839973</v>
      </c>
    </row>
    <row r="11" spans="1:12" x14ac:dyDescent="0.25">
      <c r="G11">
        <v>60</v>
      </c>
      <c r="H11" s="7">
        <f t="shared" si="0"/>
        <v>1.153531420725332</v>
      </c>
      <c r="I11" s="7">
        <f t="shared" si="1"/>
        <v>0.61044405182711126</v>
      </c>
      <c r="K11">
        <v>-0.23546748604753254</v>
      </c>
    </row>
    <row r="12" spans="1:12" x14ac:dyDescent="0.25">
      <c r="B12">
        <f>B9^2+B10^2</f>
        <v>1.6400000000000001</v>
      </c>
      <c r="C12">
        <f>C9^2+C10^2</f>
        <v>7.6899999999999995</v>
      </c>
      <c r="D12">
        <f>D9^2+D10^2</f>
        <v>10.129999999999999</v>
      </c>
      <c r="G12">
        <v>90</v>
      </c>
      <c r="H12" s="7">
        <f t="shared" si="0"/>
        <v>1.3199564266355888</v>
      </c>
      <c r="I12" s="7">
        <f t="shared" si="1"/>
        <v>-1.0662525879917116E-2</v>
      </c>
      <c r="K12">
        <v>3.2294475449927917E-2</v>
      </c>
    </row>
    <row r="13" spans="1:12" x14ac:dyDescent="0.25">
      <c r="B13">
        <f>B9</f>
        <v>0.8</v>
      </c>
      <c r="C13">
        <f>C9</f>
        <v>1.2</v>
      </c>
      <c r="D13">
        <f>D9</f>
        <v>2.2000000000000002</v>
      </c>
      <c r="G13">
        <v>120</v>
      </c>
      <c r="H13" s="7">
        <f t="shared" si="0"/>
        <v>1.1535314207253322</v>
      </c>
      <c r="I13" s="7">
        <f t="shared" si="1"/>
        <v>-0.63176910358694538</v>
      </c>
    </row>
    <row r="14" spans="1:12" x14ac:dyDescent="0.25">
      <c r="B14">
        <f>B10</f>
        <v>1</v>
      </c>
      <c r="C14">
        <f>C10</f>
        <v>2.5</v>
      </c>
      <c r="D14">
        <f>D10</f>
        <v>2.2999999999999998</v>
      </c>
      <c r="G14">
        <v>150</v>
      </c>
      <c r="H14" s="7">
        <f t="shared" si="0"/>
        <v>0.69884984892856039</v>
      </c>
      <c r="I14" s="7">
        <f t="shared" si="1"/>
        <v>-1.0864506753837173</v>
      </c>
    </row>
    <row r="15" spans="1:12" x14ac:dyDescent="0.25">
      <c r="G15">
        <v>180</v>
      </c>
      <c r="H15" s="7">
        <f t="shared" si="0"/>
        <v>7.7743271221532254E-2</v>
      </c>
      <c r="I15" s="7">
        <f t="shared" si="1"/>
        <v>-1.2528756812939739</v>
      </c>
    </row>
    <row r="16" spans="1:12" x14ac:dyDescent="0.25">
      <c r="G16">
        <v>210</v>
      </c>
      <c r="H16" s="7">
        <f t="shared" si="0"/>
        <v>-0.54336330648549636</v>
      </c>
      <c r="I16" s="7">
        <f t="shared" si="1"/>
        <v>-1.0864506753837171</v>
      </c>
    </row>
    <row r="17" spans="7:9" x14ac:dyDescent="0.25">
      <c r="G17">
        <v>240</v>
      </c>
      <c r="H17" s="7">
        <f t="shared" si="0"/>
        <v>-0.99804487828226762</v>
      </c>
      <c r="I17" s="7">
        <f t="shared" si="1"/>
        <v>-0.63176910358694616</v>
      </c>
    </row>
    <row r="18" spans="7:9" x14ac:dyDescent="0.25">
      <c r="G18">
        <v>270</v>
      </c>
      <c r="H18" s="7">
        <f t="shared" si="0"/>
        <v>-1.1644698841925247</v>
      </c>
      <c r="I18" s="7">
        <f t="shared" si="1"/>
        <v>-1.0662525879917421E-2</v>
      </c>
    </row>
    <row r="19" spans="7:9" x14ac:dyDescent="0.25">
      <c r="G19">
        <v>300</v>
      </c>
      <c r="H19" s="7">
        <f t="shared" si="0"/>
        <v>-0.99804487828226784</v>
      </c>
      <c r="I19" s="7">
        <f t="shared" si="1"/>
        <v>0.61044405182711126</v>
      </c>
    </row>
    <row r="20" spans="7:9" x14ac:dyDescent="0.25">
      <c r="G20">
        <v>330</v>
      </c>
      <c r="H20" s="7">
        <f t="shared" si="0"/>
        <v>-0.5433633064854968</v>
      </c>
      <c r="I20" s="7">
        <f t="shared" si="1"/>
        <v>1.0651256236238826</v>
      </c>
    </row>
    <row r="21" spans="7:9" x14ac:dyDescent="0.25">
      <c r="G21">
        <v>360</v>
      </c>
      <c r="H21" s="7">
        <f t="shared" si="0"/>
        <v>7.7743271221531796E-2</v>
      </c>
      <c r="I21" s="7">
        <f t="shared" si="1"/>
        <v>1.2315506295341396</v>
      </c>
    </row>
  </sheetData>
  <pageMargins left="0.7" right="0.7" top="0.78740157499999996" bottom="0.78740157499999996" header="0.3" footer="0.3"/>
  <pageSetup paperSize="9" orientation="portrait" horizontalDpi="0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Kreis 3Punkte</vt:lpstr>
      <vt:lpstr>Versuch umstellen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Gökhan Topcu</dc:creator>
  <cp:lastModifiedBy>Gökhan Topcu</cp:lastModifiedBy>
  <dcterms:created xsi:type="dcterms:W3CDTF">2025-01-17T08:07:19Z</dcterms:created>
  <dcterms:modified xsi:type="dcterms:W3CDTF">2025-01-17T08:07:34Z</dcterms:modified>
</cp:coreProperties>
</file>