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abch\Documents\Partisanerbund Thaur\"/>
    </mc:Choice>
  </mc:AlternateContent>
  <xr:revisionPtr revIDLastSave="0" documentId="13_ncr:1_{2081FDFE-9B49-4332-8AB7-94FAF06166B4}" xr6:coauthVersionLast="47" xr6:coauthVersionMax="47" xr10:uidLastSave="{00000000-0000-0000-0000-000000000000}"/>
  <bookViews>
    <workbookView xWindow="-120" yWindow="-120" windowWidth="29040" windowHeight="15720" xr2:uid="{71BDA071-6AEF-4AD8-A942-25F1AEB83EE1}"/>
  </bookViews>
  <sheets>
    <sheet name="AKTIV" sheetId="3" r:id="rId1"/>
  </sheets>
  <definedNames>
    <definedName name="_xlnm.Print_Area" localSheetId="0">AKTIV!$A$1:$O$5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3" l="1"/>
  <c r="L3" i="3"/>
  <c r="K4" i="3"/>
  <c r="K5" i="3"/>
  <c r="P1" i="3"/>
  <c r="D3" i="3" s="1"/>
  <c r="O5" i="3"/>
  <c r="N5" i="3"/>
  <c r="M5" i="3"/>
  <c r="L5" i="3"/>
  <c r="O4" i="3"/>
  <c r="N4" i="3"/>
  <c r="M4" i="3"/>
  <c r="L4" i="3"/>
  <c r="O3" i="3"/>
  <c r="N3" i="3"/>
  <c r="M3" i="3"/>
  <c r="D5" i="3" l="1"/>
  <c r="D4" i="3"/>
</calcChain>
</file>

<file path=xl/sharedStrings.xml><?xml version="1.0" encoding="utf-8"?>
<sst xmlns="http://schemas.openxmlformats.org/spreadsheetml/2006/main" count="22" uniqueCount="22">
  <si>
    <t>Vorname</t>
  </si>
  <si>
    <t>Familienname</t>
  </si>
  <si>
    <t>Geburtsdatum</t>
  </si>
  <si>
    <t>Telefon</t>
  </si>
  <si>
    <t>E-Mail</t>
  </si>
  <si>
    <t>Adresse</t>
  </si>
  <si>
    <t>PLZ</t>
  </si>
  <si>
    <t>Ort</t>
  </si>
  <si>
    <t>Eintrittsjahr</t>
  </si>
  <si>
    <t>Bronze (15)</t>
  </si>
  <si>
    <t>Silber (25)</t>
  </si>
  <si>
    <t>Gold (40)</t>
  </si>
  <si>
    <t>50</t>
  </si>
  <si>
    <t>60</t>
  </si>
  <si>
    <t xml:space="preserve">Christian </t>
  </si>
  <si>
    <t>Andreas</t>
  </si>
  <si>
    <t>Richard</t>
  </si>
  <si>
    <t>Alter</t>
  </si>
  <si>
    <t>Aktive Mitglieder Partisanerbund Thaur</t>
  </si>
  <si>
    <t>Muster</t>
  </si>
  <si>
    <t>Musterma</t>
  </si>
  <si>
    <t>Mustermann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</si>
</sst>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36"/>
      <color theme="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1" fillId="0" borderId="0" xfId="1"/>
    <xf numFmtId="49" fontId="0" fillId="0" borderId="0" xfId="0" applyNumberFormat="1"/>
    <xf numFmtId="49" fontId="0" fillId="0" borderId="0" xfId="0" quotePrefix="1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0" fontId="0" fillId="0" borderId="0" xfId="0" applyAlignment="1">
      <alignment horizontal="center"/>
    </xf>
    <xf numFmtId="22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Link" xfId="1" builtinId="8"/>
    <cellStyle name="Standard" xfId="0" builtinId="0"/>
  </cellStyles>
  <dxfs count="13"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0" formatCode="@"/>
    </dxf>
    <dxf>
      <numFmt numFmtId="1" formatCode="0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ECAE02-767A-4480-8572-8C14DFFFFD00}" name="Tabelle13" displayName="Tabelle13" ref="A2:O5" totalsRowShown="0">
  <autoFilter ref="A2:O5" xr:uid="{60DBFEF0-CD2A-45AE-A24A-7E4E8D89D8B3}"/>
  <sortState xmlns:xlrd2="http://schemas.microsoft.com/office/spreadsheetml/2017/richdata2" ref="A3:O5">
    <sortCondition ref="B2:B5"/>
  </sortState>
  <tableColumns count="15">
    <tableColumn id="1" xr3:uid="{6904DA0D-CD30-449C-B76B-D3BDBD045373}" name="Vorname"/>
    <tableColumn id="2" xr3:uid="{B6F826B3-5CA6-4C22-9C7C-3B6F7DA768B3}" name="Familienname"/>
    <tableColumn id="3" xr3:uid="{CB482FA6-8A41-4B71-92B6-9928F9618C13}" name="Geburtsdatum"/>
    <tableColumn id="15" xr3:uid="{7E560035-F6AF-46B3-80DC-8935264CEEE4}" name="Alter" dataDxfId="12">
      <calculatedColumnFormula>DATEDIF(C3,$P$1,"Y")</calculatedColumnFormula>
    </tableColumn>
    <tableColumn id="4" xr3:uid="{76A4B457-1308-457C-8715-FD62B863B248}" name="Telefon" dataDxfId="11"/>
    <tableColumn id="5" xr3:uid="{4E3D91EF-86EC-4571-ABBC-89E176C18BB9}" name="E-Mail" dataCellStyle="Link"/>
    <tableColumn id="6" xr3:uid="{CD8DEC76-2CE8-4812-BFEE-EE98FA8FCDA2}" name="Adresse"/>
    <tableColumn id="7" xr3:uid="{5E9E916D-423F-4CE1-B5CE-ED3C50DDC787}" name="PLZ" dataDxfId="10"/>
    <tableColumn id="8" xr3:uid="{2D592A73-CB46-4297-B328-065A0151109E}" name="Ort" dataDxfId="9"/>
    <tableColumn id="9" xr3:uid="{BDA85688-A312-406B-B076-37A77EA0E1AF}" name="Eintrittsjahr" dataDxfId="8"/>
    <tableColumn id="10" xr3:uid="{5BB9D8B9-8A0F-4A79-AB02-357436681559}" name="Bronze (15)" dataDxfId="3">
      <calculatedColumnFormula>Tabelle13[[#This Row],[Eintrittsjahr]]+15</calculatedColumnFormula>
    </tableColumn>
    <tableColumn id="11" xr3:uid="{42553C31-778F-401A-86B7-06370B72FFDE}" name="Silber (25)" dataDxfId="7">
      <calculatedColumnFormula>Tabelle13[[#This Row],[Eintrittsjahr]]+25</calculatedColumnFormula>
    </tableColumn>
    <tableColumn id="12" xr3:uid="{D00814D6-D70F-4226-891D-82ACAC136A51}" name="Gold (40)" dataDxfId="6">
      <calculatedColumnFormula>Tabelle13[[#This Row],[Eintrittsjahr]]+40</calculatedColumnFormula>
    </tableColumn>
    <tableColumn id="13" xr3:uid="{441DD9F6-83B6-4D76-9BB0-385E5F59F1DA}" name="50" dataDxfId="5">
      <calculatedColumnFormula>Tabelle13[[#This Row],[Eintrittsjahr]]+50</calculatedColumnFormula>
    </tableColumn>
    <tableColumn id="14" xr3:uid="{E4793770-7C00-4516-8905-B6A60287D48B}" name="60" dataDxfId="4">
      <calculatedColumnFormula>Tabelle13[[#This Row],[Eintrittsjahr]]+60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E6588-9718-440E-AE88-C9C098C4F949}">
  <sheetPr codeName="Tabelle1">
    <tabColor theme="9" tint="-0.249977111117893"/>
    <pageSetUpPr fitToPage="1"/>
  </sheetPr>
  <dimension ref="A1:P5"/>
  <sheetViews>
    <sheetView tabSelected="1" workbookViewId="0">
      <selection activeCell="G21" sqref="G21"/>
    </sheetView>
  </sheetViews>
  <sheetFormatPr baseColWidth="10" defaultRowHeight="15" x14ac:dyDescent="0.25"/>
  <cols>
    <col min="1" max="1" width="15.7109375" customWidth="1"/>
    <col min="2" max="2" width="18.7109375" customWidth="1"/>
    <col min="3" max="3" width="11.7109375" customWidth="1"/>
    <col min="4" max="4" width="7.7109375" style="7" customWidth="1"/>
    <col min="5" max="5" width="15.7109375" style="3" customWidth="1"/>
    <col min="6" max="6" width="26.7109375" customWidth="1"/>
    <col min="7" max="7" width="22" customWidth="1"/>
    <col min="8" max="9" width="8.7109375" style="6" customWidth="1"/>
    <col min="10" max="10" width="15.7109375" style="9" customWidth="1"/>
    <col min="11" max="15" width="13.7109375" style="9" customWidth="1"/>
    <col min="16" max="16" width="15.140625" bestFit="1" customWidth="1"/>
  </cols>
  <sheetData>
    <row r="1" spans="1:16" s="5" customFormat="1" ht="57" customHeight="1" x14ac:dyDescent="0.25">
      <c r="A1" s="11" t="s">
        <v>18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0">
        <f ca="1">NOW()</f>
        <v>45674.444176736113</v>
      </c>
    </row>
    <row r="2" spans="1:16" x14ac:dyDescent="0.25">
      <c r="A2" t="s">
        <v>0</v>
      </c>
      <c r="B2" t="s">
        <v>1</v>
      </c>
      <c r="C2" t="s">
        <v>2</v>
      </c>
      <c r="D2" s="8" t="s">
        <v>17</v>
      </c>
      <c r="E2" s="3" t="s">
        <v>3</v>
      </c>
      <c r="F2" t="s">
        <v>4</v>
      </c>
      <c r="G2" t="s">
        <v>5</v>
      </c>
      <c r="H2" s="6" t="s">
        <v>6</v>
      </c>
      <c r="I2" s="6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9" t="s">
        <v>12</v>
      </c>
      <c r="O2" s="9" t="s">
        <v>13</v>
      </c>
    </row>
    <row r="3" spans="1:16" x14ac:dyDescent="0.25">
      <c r="A3" t="s">
        <v>14</v>
      </c>
      <c r="B3" t="s">
        <v>19</v>
      </c>
      <c r="C3" s="1">
        <v>22290</v>
      </c>
      <c r="D3" s="7">
        <f t="shared" ref="D3:D5" ca="1" si="0">DATEDIF(C3,$P$1,"Y")</f>
        <v>64</v>
      </c>
      <c r="E3" s="4"/>
      <c r="F3" s="2"/>
      <c r="J3" s="9">
        <v>2013</v>
      </c>
      <c r="K3" s="9">
        <f>Tabelle13[[#This Row],[Eintrittsjahr]]+15</f>
        <v>2028</v>
      </c>
      <c r="L3" s="9">
        <f>Tabelle13[[#This Row],[Eintrittsjahr]]+25</f>
        <v>2038</v>
      </c>
      <c r="M3" s="9">
        <f>Tabelle13[[#This Row],[Eintrittsjahr]]+40</f>
        <v>2053</v>
      </c>
      <c r="N3" s="9">
        <f>Tabelle13[[#This Row],[Eintrittsjahr]]+50</f>
        <v>2063</v>
      </c>
      <c r="O3" s="9">
        <f>Tabelle13[[#This Row],[Eintrittsjahr]]+60</f>
        <v>2073</v>
      </c>
    </row>
    <row r="4" spans="1:16" x14ac:dyDescent="0.25">
      <c r="A4" t="s">
        <v>15</v>
      </c>
      <c r="B4" t="s">
        <v>20</v>
      </c>
      <c r="C4" s="1">
        <v>30782</v>
      </c>
      <c r="D4" s="7">
        <f t="shared" ca="1" si="0"/>
        <v>40</v>
      </c>
      <c r="F4" s="2"/>
      <c r="J4" s="9">
        <v>2011</v>
      </c>
      <c r="K4" s="9">
        <f>Tabelle13[[#This Row],[Eintrittsjahr]]+15</f>
        <v>2026</v>
      </c>
      <c r="L4" s="9">
        <f>Tabelle13[[#This Row],[Eintrittsjahr]]+25</f>
        <v>2036</v>
      </c>
      <c r="M4" s="9">
        <f>Tabelle13[[#This Row],[Eintrittsjahr]]+40</f>
        <v>2051</v>
      </c>
      <c r="N4" s="9">
        <f>Tabelle13[[#This Row],[Eintrittsjahr]]+50</f>
        <v>2061</v>
      </c>
      <c r="O4" s="9">
        <f>Tabelle13[[#This Row],[Eintrittsjahr]]+60</f>
        <v>2071</v>
      </c>
    </row>
    <row r="5" spans="1:16" x14ac:dyDescent="0.25">
      <c r="A5" t="s">
        <v>16</v>
      </c>
      <c r="B5" t="s">
        <v>21</v>
      </c>
      <c r="C5" s="1">
        <v>25995</v>
      </c>
      <c r="D5" s="7">
        <f t="shared" ca="1" si="0"/>
        <v>53</v>
      </c>
      <c r="F5" s="2"/>
      <c r="J5" s="9">
        <v>2010</v>
      </c>
      <c r="K5" s="9">
        <f>Tabelle13[[#This Row],[Eintrittsjahr]]+15</f>
        <v>2025</v>
      </c>
      <c r="L5" s="9">
        <f>Tabelle13[[#This Row],[Eintrittsjahr]]+25</f>
        <v>2035</v>
      </c>
      <c r="M5" s="9">
        <f>Tabelle13[[#This Row],[Eintrittsjahr]]+40</f>
        <v>2050</v>
      </c>
      <c r="N5" s="9">
        <f>Tabelle13[[#This Row],[Eintrittsjahr]]+50</f>
        <v>2060</v>
      </c>
      <c r="O5" s="9">
        <f>Tabelle13[[#This Row],[Eintrittsjahr]]+60</f>
        <v>2070</v>
      </c>
    </row>
  </sheetData>
  <mergeCells count="1">
    <mergeCell ref="A1:O1"/>
  </mergeCells>
  <conditionalFormatting sqref="D3:D5">
    <cfRule type="expression" dxfId="2" priority="7" stopIfTrue="1">
      <formula>MOD(D3,10)=0</formula>
    </cfRule>
  </conditionalFormatting>
  <conditionalFormatting sqref="K3:K5">
    <cfRule type="expression" dxfId="1" priority="6" stopIfTrue="1">
      <formula>YEAR(heut())=K3</formula>
    </cfRule>
  </conditionalFormatting>
  <conditionalFormatting sqref="K3:O5">
    <cfRule type="expression" dxfId="0" priority="5" stopIfTrue="1">
      <formula>YEAR(TODAY())=K3</formula>
    </cfRule>
  </conditionalFormatting>
  <pageMargins left="0.70866141732283472" right="0.70866141732283472" top="0.78740157480314965" bottom="0.78740157480314965" header="0.31496062992125984" footer="0.31496062992125984"/>
  <pageSetup paperSize="9" scale="5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AKTIV</vt:lpstr>
      <vt:lpstr>AKTIV!Druckbereich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Aichhorn</dc:creator>
  <cp:lastModifiedBy>Christian Aichhorn</cp:lastModifiedBy>
  <cp:lastPrinted>2025-01-11T13:39:05Z</cp:lastPrinted>
  <dcterms:created xsi:type="dcterms:W3CDTF">2024-10-22T08:05:44Z</dcterms:created>
  <dcterms:modified xsi:type="dcterms:W3CDTF">2025-01-17T09:39:45Z</dcterms:modified>
</cp:coreProperties>
</file>