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6EBCC9BD-B969-4C7F-B4D6-5A57F8810C69}" xr6:coauthVersionLast="36" xr6:coauthVersionMax="36" xr10:uidLastSave="{00000000-0000-0000-0000-000000000000}"/>
  <bookViews>
    <workbookView xWindow="0" yWindow="0" windowWidth="20076" windowHeight="9408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1" i="1" l="1"/>
  <c r="AR33" i="1"/>
  <c r="AP33" i="1"/>
  <c r="AN33" i="1"/>
  <c r="AL33" i="1"/>
  <c r="AJ33" i="1"/>
  <c r="AH33" i="1"/>
  <c r="AG33" i="1"/>
  <c r="AA28" i="1" l="1"/>
  <c r="AA29" i="1"/>
  <c r="AA30" i="1"/>
  <c r="AA27" i="1"/>
  <c r="AB22" i="1"/>
  <c r="W20" i="1"/>
  <c r="Y20" i="1" s="1"/>
  <c r="AA17" i="1"/>
  <c r="W18" i="1"/>
  <c r="Y18" i="1" s="1"/>
  <c r="Q18" i="1"/>
  <c r="W16" i="1"/>
  <c r="Y16" i="1" s="1"/>
  <c r="W15" i="1"/>
  <c r="Y15" i="1" s="1"/>
  <c r="W13" i="1"/>
  <c r="Y13" i="1" s="1"/>
  <c r="W12" i="1"/>
  <c r="Y12" i="1" s="1"/>
  <c r="W10" i="1"/>
  <c r="Y10" i="1" s="1"/>
  <c r="W9" i="1"/>
  <c r="Y9" i="1" s="1"/>
  <c r="Y7" i="1"/>
  <c r="W8" i="1"/>
  <c r="Y8" i="1" s="1"/>
  <c r="I10" i="1" l="1"/>
  <c r="F18" i="1"/>
  <c r="I18" i="1" s="1"/>
  <c r="F16" i="1"/>
  <c r="F15" i="1"/>
  <c r="G15" i="1" s="1"/>
  <c r="F10" i="1"/>
  <c r="F13" i="1"/>
  <c r="I9" i="1"/>
  <c r="I8" i="1"/>
  <c r="I7" i="1"/>
  <c r="F12" i="1"/>
  <c r="G12" i="1" s="1"/>
  <c r="F9" i="1"/>
  <c r="F8" i="1"/>
  <c r="F7" i="1"/>
  <c r="G16" i="1" l="1"/>
  <c r="I16" i="1" s="1"/>
  <c r="G13" i="1"/>
  <c r="I13" i="1" s="1"/>
</calcChain>
</file>

<file path=xl/sharedStrings.xml><?xml version="1.0" encoding="utf-8"?>
<sst xmlns="http://schemas.openxmlformats.org/spreadsheetml/2006/main" count="113" uniqueCount="40">
  <si>
    <r>
      <t xml:space="preserve">Beisp. ( </t>
    </r>
    <r>
      <rPr>
        <b/>
        <sz val="10"/>
        <color theme="1"/>
        <rFont val="Arial"/>
        <family val="2"/>
      </rPr>
      <t xml:space="preserve">9 </t>
    </r>
    <r>
      <rPr>
        <sz val="10"/>
        <color theme="1"/>
        <rFont val="Arial"/>
        <family val="2"/>
      </rPr>
      <t>x 1500 mm, 8 x 600 mm, 8 x 220 mm, 30 x 630 mm, 2 x 430 mm, 13 x 390 mm)</t>
    </r>
  </si>
  <si>
    <t>Materialzuschnitt berechnen</t>
  </si>
  <si>
    <t>Teillänge:</t>
  </si>
  <si>
    <t>Länge:</t>
  </si>
  <si>
    <t>Stück</t>
  </si>
  <si>
    <t>gLänge:</t>
  </si>
  <si>
    <t>Standard</t>
  </si>
  <si>
    <t>Rest</t>
  </si>
  <si>
    <t>Stk</t>
  </si>
  <si>
    <t xml:space="preserve"> kein weiteres Reststück</t>
  </si>
  <si>
    <t xml:space="preserve"> für 390mm verwenden</t>
  </si>
  <si>
    <t>1x  2000</t>
  </si>
  <si>
    <t>9x  2000</t>
  </si>
  <si>
    <t>3x  2000</t>
  </si>
  <si>
    <t xml:space="preserve"> 5x 390mm, kein Rest!</t>
  </si>
  <si>
    <t>19 Latten a 2000mm</t>
  </si>
  <si>
    <t>Benötigt:</t>
  </si>
  <si>
    <t xml:space="preserve"> 1x 220mm Reststück</t>
  </si>
  <si>
    <t xml:space="preserve"> 1x 430mm</t>
  </si>
  <si>
    <t xml:space="preserve"> 4x 390mm</t>
  </si>
  <si>
    <t>x</t>
  </si>
  <si>
    <t>fehlen noch 2 auf 8</t>
  </si>
  <si>
    <t>10 x Rest 110 nicht verwertbar</t>
  </si>
  <si>
    <t xml:space="preserve"> -</t>
  </si>
  <si>
    <t xml:space="preserve"> =</t>
  </si>
  <si>
    <t>3x</t>
  </si>
  <si>
    <t xml:space="preserve"> =&gt;</t>
  </si>
  <si>
    <t xml:space="preserve">  6 x Rest 200 nicht verwertbar</t>
  </si>
  <si>
    <r>
      <t xml:space="preserve">  </t>
    </r>
    <r>
      <rPr>
        <b/>
        <sz val="9"/>
        <color theme="9"/>
        <rFont val="Arial"/>
        <family val="2"/>
      </rPr>
      <t>9 x Rest 500 verwertbar</t>
    </r>
  </si>
  <si>
    <r>
      <t xml:space="preserve">  1</t>
    </r>
    <r>
      <rPr>
        <b/>
        <sz val="9"/>
        <color theme="9"/>
        <rFont val="Arial"/>
        <family val="2"/>
      </rPr>
      <t xml:space="preserve"> x Rest 1570 verwertbar</t>
    </r>
  </si>
  <si>
    <t xml:space="preserve">  1 x Rest 240 nicht verwertbar</t>
  </si>
  <si>
    <t xml:space="preserve">  1 x Rest 50 nicht verwertbar</t>
  </si>
  <si>
    <t xml:space="preserve"> ----------</t>
  </si>
  <si>
    <t>Hier meine Kombinationen die alle kleiner 2000 mm</t>
  </si>
  <si>
    <t xml:space="preserve"> +</t>
  </si>
  <si>
    <t>2x</t>
  </si>
  <si>
    <t>4x</t>
  </si>
  <si>
    <t xml:space="preserve"> </t>
  </si>
  <si>
    <t xml:space="preserve"> =====&gt;</t>
  </si>
  <si>
    <t>Latten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</si>
</sst>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color theme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theme="3"/>
      </left>
      <right/>
      <top/>
      <bottom style="thick">
        <color theme="3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3" fontId="0" fillId="0" borderId="0" xfId="0" applyNumberFormat="1"/>
    <xf numFmtId="0" fontId="2" fillId="0" borderId="0" xfId="0" applyFont="1"/>
    <xf numFmtId="3" fontId="1" fillId="0" borderId="0" xfId="0" applyNumberFormat="1" applyFon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2" borderId="0" xfId="0" applyFont="1" applyFill="1"/>
    <xf numFmtId="0" fontId="0" fillId="2" borderId="0" xfId="0" applyFill="1"/>
    <xf numFmtId="0" fontId="6" fillId="3" borderId="0" xfId="0" applyFont="1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0" xfId="0" applyBorder="1"/>
    <xf numFmtId="0" fontId="0" fillId="6" borderId="7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0" fillId="5" borderId="0" xfId="0" applyFill="1" applyBorder="1"/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Fill="1" applyBorder="1" applyAlignment="1">
      <alignment horizontal="center"/>
    </xf>
    <xf numFmtId="0" fontId="0" fillId="0" borderId="17" xfId="0" applyFill="1" applyBorder="1"/>
    <xf numFmtId="0" fontId="0" fillId="0" borderId="18" xfId="0" applyBorder="1"/>
    <xf numFmtId="0" fontId="0" fillId="0" borderId="18" xfId="0" applyFill="1" applyBorder="1"/>
    <xf numFmtId="0" fontId="0" fillId="0" borderId="19" xfId="0" applyBorder="1"/>
    <xf numFmtId="0" fontId="0" fillId="0" borderId="17" xfId="0" applyBorder="1"/>
    <xf numFmtId="0" fontId="0" fillId="8" borderId="0" xfId="0" applyFill="1" applyBorder="1"/>
    <xf numFmtId="0" fontId="0" fillId="0" borderId="17" xfId="0" applyFill="1" applyBorder="1" applyAlignment="1">
      <alignment horizontal="center"/>
    </xf>
    <xf numFmtId="0" fontId="0" fillId="9" borderId="0" xfId="0" applyFill="1" applyBorder="1"/>
    <xf numFmtId="0" fontId="0" fillId="4" borderId="0" xfId="0" applyFill="1" applyBorder="1"/>
    <xf numFmtId="0" fontId="0" fillId="10" borderId="0" xfId="0" applyFill="1" applyBorder="1"/>
    <xf numFmtId="0" fontId="2" fillId="6" borderId="20" xfId="0" applyFont="1" applyFill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5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6" borderId="6" xfId="0" applyFont="1" applyFill="1" applyBorder="1"/>
    <xf numFmtId="0" fontId="0" fillId="7" borderId="16" xfId="0" applyFill="1" applyBorder="1"/>
    <xf numFmtId="0" fontId="0" fillId="7" borderId="14" xfId="0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11" borderId="21" xfId="0" applyFill="1" applyBorder="1"/>
    <xf numFmtId="0" fontId="0" fillId="11" borderId="14" xfId="0" applyFill="1" applyBorder="1"/>
    <xf numFmtId="0" fontId="0" fillId="11" borderId="16" xfId="0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2" borderId="1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Benutzerdefiniert 1">
      <a:dk1>
        <a:sysClr val="windowText" lastClr="000000"/>
      </a:dk1>
      <a:lt1>
        <a:sysClr val="window" lastClr="FFFFFF"/>
      </a:lt1>
      <a:dk2>
        <a:srgbClr val="0066CC"/>
      </a:dk2>
      <a:lt2>
        <a:srgbClr val="FFFF00"/>
      </a:lt2>
      <a:accent1>
        <a:srgbClr val="FF0000"/>
      </a:accent1>
      <a:accent2>
        <a:srgbClr val="0FC301"/>
      </a:accent2>
      <a:accent3>
        <a:srgbClr val="FA9706"/>
      </a:accent3>
      <a:accent4>
        <a:srgbClr val="FF00FF"/>
      </a:accent4>
      <a:accent5>
        <a:srgbClr val="9F1DB5"/>
      </a:accent5>
      <a:accent6>
        <a:srgbClr val="B25048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35"/>
  <sheetViews>
    <sheetView tabSelected="1" topLeftCell="L1" zoomScale="80" zoomScaleNormal="80" workbookViewId="0">
      <selection activeCell="AQ19" sqref="AQ19"/>
    </sheetView>
  </sheetViews>
  <sheetFormatPr baseColWidth="10" defaultRowHeight="13.2" x14ac:dyDescent="0.25"/>
  <cols>
    <col min="1" max="1" width="2.33203125" customWidth="1"/>
    <col min="2" max="3" width="9.5546875" customWidth="1"/>
    <col min="4" max="4" width="6.5546875" bestFit="1" customWidth="1"/>
    <col min="5" max="5" width="5.88671875" bestFit="1" customWidth="1"/>
    <col min="6" max="6" width="7.5546875" bestFit="1" customWidth="1"/>
    <col min="7" max="7" width="7.44140625" customWidth="1"/>
    <col min="8" max="8" width="3.88671875" bestFit="1" customWidth="1"/>
    <col min="9" max="9" width="4.88671875" bestFit="1" customWidth="1"/>
    <col min="10" max="10" width="1.6640625" customWidth="1"/>
    <col min="11" max="11" width="21.6640625" bestFit="1" customWidth="1"/>
    <col min="12" max="12" width="1.88671875" customWidth="1"/>
    <col min="13" max="13" width="4" customWidth="1"/>
    <col min="14" max="14" width="2.44140625" customWidth="1"/>
    <col min="15" max="15" width="5.109375" customWidth="1"/>
    <col min="16" max="16" width="2.5546875" customWidth="1"/>
    <col min="17" max="17" width="3.88671875" customWidth="1"/>
    <col min="18" max="18" width="5.109375" customWidth="1"/>
    <col min="19" max="19" width="4.109375" customWidth="1"/>
    <col min="20" max="20" width="3.21875" customWidth="1"/>
    <col min="21" max="21" width="4.44140625" customWidth="1"/>
    <col min="22" max="22" width="2.44140625" customWidth="1"/>
    <col min="23" max="23" width="5.21875" customWidth="1"/>
    <col min="24" max="24" width="4" customWidth="1"/>
    <col min="25" max="25" width="5.77734375" customWidth="1"/>
    <col min="26" max="26" width="3.21875" customWidth="1"/>
    <col min="27" max="27" width="4.88671875" customWidth="1"/>
    <col min="28" max="29" width="4.33203125" customWidth="1"/>
    <col min="30" max="30" width="5" customWidth="1"/>
    <col min="31" max="31" width="4.5546875" customWidth="1"/>
    <col min="32" max="32" width="4.77734375" customWidth="1"/>
    <col min="33" max="33" width="5.5546875" customWidth="1"/>
    <col min="34" max="34" width="5.21875" customWidth="1"/>
    <col min="35" max="35" width="5.88671875" customWidth="1"/>
    <col min="36" max="36" width="4.6640625" customWidth="1"/>
    <col min="37" max="37" width="4.88671875" customWidth="1"/>
    <col min="38" max="38" width="5.21875" customWidth="1"/>
    <col min="39" max="39" width="5.6640625" customWidth="1"/>
    <col min="40" max="40" width="7.109375" customWidth="1"/>
    <col min="41" max="42" width="6" customWidth="1"/>
    <col min="43" max="43" width="6.44140625" customWidth="1"/>
    <col min="44" max="44" width="7.6640625" customWidth="1"/>
    <col min="45" max="46" width="8.44140625" customWidth="1"/>
  </cols>
  <sheetData>
    <row r="1" spans="2:36" x14ac:dyDescent="0.25">
      <c r="C1" t="s">
        <v>1</v>
      </c>
    </row>
    <row r="2" spans="2:36" x14ac:dyDescent="0.25">
      <c r="C2" t="s">
        <v>0</v>
      </c>
    </row>
    <row r="4" spans="2:36" x14ac:dyDescent="0.25">
      <c r="C4" t="s">
        <v>16</v>
      </c>
      <c r="D4" s="5" t="s">
        <v>15</v>
      </c>
    </row>
    <row r="6" spans="2:36" ht="13.8" thickBot="1" x14ac:dyDescent="0.3">
      <c r="D6" s="2" t="s">
        <v>3</v>
      </c>
      <c r="E6" s="2" t="s">
        <v>4</v>
      </c>
      <c r="F6" s="2" t="s">
        <v>5</v>
      </c>
      <c r="G6" s="2" t="s">
        <v>6</v>
      </c>
      <c r="H6" s="2" t="s">
        <v>8</v>
      </c>
      <c r="I6" s="2" t="s">
        <v>7</v>
      </c>
      <c r="Y6" t="s">
        <v>7</v>
      </c>
    </row>
    <row r="7" spans="2:36" x14ac:dyDescent="0.25">
      <c r="B7" t="s">
        <v>12</v>
      </c>
      <c r="C7" t="s">
        <v>2</v>
      </c>
      <c r="D7" s="2">
        <v>1500</v>
      </c>
      <c r="E7">
        <v>9</v>
      </c>
      <c r="F7" s="1">
        <f>D7*E7</f>
        <v>13500</v>
      </c>
      <c r="G7">
        <v>2000</v>
      </c>
      <c r="H7">
        <v>9</v>
      </c>
      <c r="I7">
        <f>(G7-D7)*H7</f>
        <v>4500</v>
      </c>
      <c r="K7" t="s">
        <v>10</v>
      </c>
      <c r="Q7" s="6">
        <v>9</v>
      </c>
      <c r="R7">
        <v>2000</v>
      </c>
      <c r="W7">
        <v>1500</v>
      </c>
      <c r="X7" s="6" t="s">
        <v>26</v>
      </c>
      <c r="Y7" s="6">
        <f>R7-W7</f>
        <v>500</v>
      </c>
      <c r="AB7" s="16">
        <v>9</v>
      </c>
      <c r="AC7" s="23"/>
      <c r="AD7" s="6" t="s">
        <v>26</v>
      </c>
      <c r="AE7" s="7" t="s">
        <v>28</v>
      </c>
    </row>
    <row r="8" spans="2:36" x14ac:dyDescent="0.25">
      <c r="B8" t="s">
        <v>13</v>
      </c>
      <c r="C8" t="s">
        <v>2</v>
      </c>
      <c r="D8" s="2">
        <v>630</v>
      </c>
      <c r="E8">
        <v>30</v>
      </c>
      <c r="F8" s="1">
        <f t="shared" ref="F8:F12" si="0">D8*E8</f>
        <v>18900</v>
      </c>
      <c r="G8">
        <v>2000</v>
      </c>
      <c r="H8">
        <v>3</v>
      </c>
      <c r="I8">
        <f>G8-D8*H8</f>
        <v>110</v>
      </c>
      <c r="K8" t="s">
        <v>9</v>
      </c>
      <c r="Q8" s="6">
        <v>30</v>
      </c>
      <c r="R8">
        <v>2000</v>
      </c>
      <c r="S8" s="6">
        <v>3</v>
      </c>
      <c r="T8" s="6" t="s">
        <v>20</v>
      </c>
      <c r="U8" s="6">
        <v>630</v>
      </c>
      <c r="V8" s="6" t="s">
        <v>24</v>
      </c>
      <c r="W8" s="6">
        <f>U8*S8</f>
        <v>1890</v>
      </c>
      <c r="X8" s="6" t="s">
        <v>26</v>
      </c>
      <c r="Y8" s="6">
        <f>R8-W8</f>
        <v>110</v>
      </c>
      <c r="AA8" s="6"/>
      <c r="AB8" s="17">
        <v>10</v>
      </c>
      <c r="AC8" s="23"/>
      <c r="AD8" s="6" t="s">
        <v>26</v>
      </c>
      <c r="AE8" s="8" t="s">
        <v>22</v>
      </c>
    </row>
    <row r="9" spans="2:36" x14ac:dyDescent="0.25">
      <c r="B9" t="s">
        <v>13</v>
      </c>
      <c r="C9" t="s">
        <v>2</v>
      </c>
      <c r="D9" s="2">
        <v>600</v>
      </c>
      <c r="E9">
        <v>8</v>
      </c>
      <c r="F9" s="1">
        <f t="shared" si="0"/>
        <v>4800</v>
      </c>
      <c r="G9">
        <v>2000</v>
      </c>
      <c r="H9">
        <v>3</v>
      </c>
      <c r="I9">
        <f>G9-D9*H9</f>
        <v>200</v>
      </c>
      <c r="K9" t="s">
        <v>9</v>
      </c>
      <c r="Q9" s="6">
        <v>8</v>
      </c>
      <c r="R9">
        <v>2000</v>
      </c>
      <c r="S9" s="6">
        <v>3</v>
      </c>
      <c r="T9" s="6" t="s">
        <v>20</v>
      </c>
      <c r="U9">
        <v>600</v>
      </c>
      <c r="V9" s="6" t="s">
        <v>24</v>
      </c>
      <c r="W9" s="6">
        <f>U9*S9</f>
        <v>1800</v>
      </c>
      <c r="X9" s="6" t="s">
        <v>26</v>
      </c>
      <c r="Y9" s="6">
        <f>R9-W9</f>
        <v>200</v>
      </c>
      <c r="AA9" s="6">
        <v>6</v>
      </c>
      <c r="AB9" s="17">
        <v>1</v>
      </c>
      <c r="AC9" s="23"/>
      <c r="AD9" s="6" t="s">
        <v>26</v>
      </c>
      <c r="AE9" s="8" t="s">
        <v>27</v>
      </c>
      <c r="AJ9" s="10" t="s">
        <v>21</v>
      </c>
    </row>
    <row r="10" spans="2:36" x14ac:dyDescent="0.25">
      <c r="B10" t="s">
        <v>11</v>
      </c>
      <c r="C10" t="s">
        <v>2</v>
      </c>
      <c r="D10" s="2">
        <v>220</v>
      </c>
      <c r="E10">
        <v>8</v>
      </c>
      <c r="F10" s="1">
        <f>D10*E10</f>
        <v>1760</v>
      </c>
      <c r="G10">
        <v>2000</v>
      </c>
      <c r="H10">
        <v>1</v>
      </c>
      <c r="I10">
        <f>G10-D10*E10</f>
        <v>240</v>
      </c>
      <c r="K10" t="s">
        <v>17</v>
      </c>
      <c r="Q10" s="6">
        <v>8</v>
      </c>
      <c r="R10">
        <v>2000</v>
      </c>
      <c r="S10" s="6">
        <v>8</v>
      </c>
      <c r="T10" s="6" t="s">
        <v>20</v>
      </c>
      <c r="U10">
        <v>220</v>
      </c>
      <c r="V10" s="6" t="s">
        <v>24</v>
      </c>
      <c r="W10" s="6">
        <f>U10*S10</f>
        <v>1760</v>
      </c>
      <c r="X10" s="6" t="s">
        <v>26</v>
      </c>
      <c r="Y10" s="6">
        <f>R10-W10</f>
        <v>240</v>
      </c>
      <c r="AB10" s="17">
        <v>1</v>
      </c>
      <c r="AC10" s="23"/>
      <c r="AD10" s="6" t="s">
        <v>26</v>
      </c>
      <c r="AE10" s="8" t="s">
        <v>30</v>
      </c>
    </row>
    <row r="11" spans="2:36" x14ac:dyDescent="0.25">
      <c r="D11" s="2"/>
      <c r="F11" s="1"/>
      <c r="Q11" s="6"/>
      <c r="T11" s="6"/>
      <c r="AB11" s="17"/>
      <c r="AC11" s="23"/>
      <c r="AD11" s="6"/>
      <c r="AE11" s="9"/>
    </row>
    <row r="12" spans="2:36" ht="13.8" thickBot="1" x14ac:dyDescent="0.3">
      <c r="B12" t="s">
        <v>11</v>
      </c>
      <c r="C12" t="s">
        <v>2</v>
      </c>
      <c r="D12" s="2">
        <v>430</v>
      </c>
      <c r="E12">
        <v>1</v>
      </c>
      <c r="F12" s="1">
        <f t="shared" si="0"/>
        <v>430</v>
      </c>
      <c r="G12" s="1">
        <f>G7-F12</f>
        <v>1570</v>
      </c>
      <c r="K12" t="s">
        <v>18</v>
      </c>
      <c r="Q12" s="6">
        <v>1</v>
      </c>
      <c r="R12">
        <v>2000</v>
      </c>
      <c r="S12" s="6">
        <v>1</v>
      </c>
      <c r="T12" s="6" t="s">
        <v>20</v>
      </c>
      <c r="U12" s="6">
        <v>430</v>
      </c>
      <c r="V12" s="6" t="s">
        <v>24</v>
      </c>
      <c r="W12" s="6">
        <f>U12*S12</f>
        <v>430</v>
      </c>
      <c r="X12" s="6" t="s">
        <v>26</v>
      </c>
      <c r="Y12" s="6">
        <f>R12-W12</f>
        <v>1570</v>
      </c>
      <c r="AB12" s="17"/>
      <c r="AC12" s="23"/>
      <c r="AD12" s="6" t="s">
        <v>26</v>
      </c>
      <c r="AE12" s="11" t="s">
        <v>29</v>
      </c>
    </row>
    <row r="13" spans="2:36" x14ac:dyDescent="0.25">
      <c r="C13" t="s">
        <v>2</v>
      </c>
      <c r="D13" s="2">
        <v>390</v>
      </c>
      <c r="E13">
        <v>4</v>
      </c>
      <c r="F13" s="1">
        <f t="shared" ref="F13:F15" si="1">D13*E13</f>
        <v>1560</v>
      </c>
      <c r="G13" s="1">
        <f>F13+F12</f>
        <v>1990</v>
      </c>
      <c r="I13" s="3">
        <f>G7-G13</f>
        <v>10</v>
      </c>
      <c r="K13" t="s">
        <v>19</v>
      </c>
      <c r="Q13" s="6">
        <v>3</v>
      </c>
      <c r="R13" s="12">
        <v>1570</v>
      </c>
      <c r="S13" s="6">
        <v>4</v>
      </c>
      <c r="T13" s="6" t="s">
        <v>20</v>
      </c>
      <c r="U13" s="6">
        <v>390</v>
      </c>
      <c r="V13" s="6" t="s">
        <v>24</v>
      </c>
      <c r="W13" s="6">
        <f>U13*S13</f>
        <v>1560</v>
      </c>
      <c r="X13" s="6" t="s">
        <v>26</v>
      </c>
      <c r="Y13" s="6">
        <f>R13-W13</f>
        <v>10</v>
      </c>
      <c r="AA13" s="19">
        <v>4</v>
      </c>
      <c r="AB13" s="17">
        <v>1</v>
      </c>
      <c r="AC13" s="23"/>
      <c r="AD13" s="6" t="s">
        <v>26</v>
      </c>
      <c r="AE13" s="9"/>
    </row>
    <row r="14" spans="2:36" x14ac:dyDescent="0.25">
      <c r="D14" s="2"/>
      <c r="F14" s="1"/>
      <c r="G14" s="1"/>
      <c r="I14" s="3"/>
      <c r="Q14" s="6"/>
      <c r="T14" s="6"/>
      <c r="AA14" s="20"/>
      <c r="AB14" s="17"/>
      <c r="AC14" s="23"/>
      <c r="AD14" s="6"/>
      <c r="AE14" s="9"/>
    </row>
    <row r="15" spans="2:36" x14ac:dyDescent="0.25">
      <c r="B15" t="s">
        <v>11</v>
      </c>
      <c r="C15" t="s">
        <v>2</v>
      </c>
      <c r="D15" s="2">
        <v>430</v>
      </c>
      <c r="E15">
        <v>1</v>
      </c>
      <c r="F15" s="1">
        <f t="shared" si="1"/>
        <v>430</v>
      </c>
      <c r="G15" s="1">
        <f>G9-F15</f>
        <v>1570</v>
      </c>
      <c r="I15" s="4"/>
      <c r="K15" t="s">
        <v>18</v>
      </c>
      <c r="Q15" s="6">
        <v>1</v>
      </c>
      <c r="R15">
        <v>2000</v>
      </c>
      <c r="S15" s="6">
        <v>1</v>
      </c>
      <c r="T15" s="6" t="s">
        <v>20</v>
      </c>
      <c r="U15" s="6">
        <v>430</v>
      </c>
      <c r="V15" s="6" t="s">
        <v>24</v>
      </c>
      <c r="W15" s="6">
        <f>U15*S15</f>
        <v>430</v>
      </c>
      <c r="X15" s="6" t="s">
        <v>26</v>
      </c>
      <c r="Y15" s="6">
        <f>R15-W15</f>
        <v>1570</v>
      </c>
      <c r="AA15" s="20"/>
      <c r="AB15" s="17"/>
      <c r="AC15" s="23"/>
      <c r="AD15" s="6" t="s">
        <v>26</v>
      </c>
      <c r="AE15" s="13" t="s">
        <v>29</v>
      </c>
    </row>
    <row r="16" spans="2:36" ht="13.8" thickBot="1" x14ac:dyDescent="0.3">
      <c r="C16" t="s">
        <v>2</v>
      </c>
      <c r="D16" s="2">
        <v>390</v>
      </c>
      <c r="E16">
        <v>4</v>
      </c>
      <c r="F16" s="1">
        <f t="shared" ref="F16" si="2">D16*E16</f>
        <v>1560</v>
      </c>
      <c r="G16" s="1">
        <f>F16+F15</f>
        <v>1990</v>
      </c>
      <c r="I16" s="3">
        <f>G9-G16</f>
        <v>10</v>
      </c>
      <c r="K16" t="s">
        <v>19</v>
      </c>
      <c r="Q16" s="6">
        <v>3</v>
      </c>
      <c r="R16" s="14">
        <v>1570</v>
      </c>
      <c r="S16" s="6">
        <v>4</v>
      </c>
      <c r="T16" s="6" t="s">
        <v>20</v>
      </c>
      <c r="U16" s="6">
        <v>390</v>
      </c>
      <c r="V16" s="6" t="s">
        <v>24</v>
      </c>
      <c r="W16" s="6">
        <f>U16*S16</f>
        <v>1560</v>
      </c>
      <c r="X16" s="6" t="s">
        <v>26</v>
      </c>
      <c r="Y16" s="6">
        <f>R16-W16</f>
        <v>10</v>
      </c>
      <c r="AA16" s="21">
        <v>4</v>
      </c>
      <c r="AB16" s="17">
        <v>1</v>
      </c>
      <c r="AC16" s="23"/>
      <c r="AD16" s="6" t="s">
        <v>26</v>
      </c>
    </row>
    <row r="17" spans="2:45" ht="13.8" thickBot="1" x14ac:dyDescent="0.3">
      <c r="D17" s="2"/>
      <c r="F17" s="1"/>
      <c r="G17" s="1"/>
      <c r="I17" s="3"/>
      <c r="Q17" s="6"/>
      <c r="T17" s="6"/>
      <c r="AA17" s="22">
        <f>AA16+AA13</f>
        <v>8</v>
      </c>
      <c r="AB17" s="17"/>
      <c r="AC17" s="23"/>
    </row>
    <row r="18" spans="2:45" ht="14.4" thickTop="1" thickBot="1" x14ac:dyDescent="0.3">
      <c r="B18" t="s">
        <v>11</v>
      </c>
      <c r="C18" t="s">
        <v>2</v>
      </c>
      <c r="D18" s="2">
        <v>390</v>
      </c>
      <c r="E18">
        <v>5</v>
      </c>
      <c r="F18" s="1">
        <f t="shared" ref="F18" si="3">D18*E18</f>
        <v>1950</v>
      </c>
      <c r="G18" s="1"/>
      <c r="I18" s="1">
        <f>G7-F18</f>
        <v>50</v>
      </c>
      <c r="K18" t="s">
        <v>14</v>
      </c>
      <c r="M18">
        <v>13</v>
      </c>
      <c r="N18" t="s">
        <v>23</v>
      </c>
      <c r="O18" s="15">
        <v>8</v>
      </c>
      <c r="P18" t="s">
        <v>24</v>
      </c>
      <c r="Q18">
        <f>M18-O18</f>
        <v>5</v>
      </c>
      <c r="R18">
        <v>2000</v>
      </c>
      <c r="S18" s="6">
        <v>5</v>
      </c>
      <c r="T18" s="6" t="s">
        <v>20</v>
      </c>
      <c r="U18" s="6">
        <v>390</v>
      </c>
      <c r="V18" s="6" t="s">
        <v>24</v>
      </c>
      <c r="W18" s="6">
        <f>U18*S18</f>
        <v>1950</v>
      </c>
      <c r="X18" s="6" t="s">
        <v>26</v>
      </c>
      <c r="Y18" s="6">
        <f>R18-W18</f>
        <v>50</v>
      </c>
      <c r="AB18" s="17">
        <v>1</v>
      </c>
      <c r="AC18" s="23"/>
      <c r="AD18" s="6" t="s">
        <v>26</v>
      </c>
      <c r="AE18" s="8" t="s">
        <v>31</v>
      </c>
    </row>
    <row r="19" spans="2:45" ht="13.8" thickTop="1" x14ac:dyDescent="0.25">
      <c r="I19" s="1"/>
      <c r="Q19" s="6"/>
      <c r="T19" s="6"/>
      <c r="AB19" s="17"/>
      <c r="AC19" s="23"/>
    </row>
    <row r="20" spans="2:45" ht="13.8" thickBot="1" x14ac:dyDescent="0.3">
      <c r="D20" s="2"/>
      <c r="F20" s="1"/>
      <c r="Q20" s="6">
        <v>2</v>
      </c>
      <c r="R20">
        <v>2000</v>
      </c>
      <c r="S20" s="6">
        <v>2</v>
      </c>
      <c r="T20" s="6" t="s">
        <v>20</v>
      </c>
      <c r="U20">
        <v>600</v>
      </c>
      <c r="V20" s="6" t="s">
        <v>24</v>
      </c>
      <c r="W20" s="6">
        <f>U20*S20</f>
        <v>1200</v>
      </c>
      <c r="X20" s="6" t="s">
        <v>26</v>
      </c>
      <c r="Y20" s="6">
        <f>R20-W20</f>
        <v>800</v>
      </c>
      <c r="AB20" s="18">
        <v>1</v>
      </c>
      <c r="AC20" s="23"/>
    </row>
    <row r="21" spans="2:45" x14ac:dyDescent="0.25">
      <c r="D21" s="2"/>
      <c r="F21" s="1"/>
      <c r="Q21" s="6"/>
      <c r="AB21" s="6" t="s">
        <v>32</v>
      </c>
      <c r="AC21" s="6"/>
    </row>
    <row r="22" spans="2:45" x14ac:dyDescent="0.25">
      <c r="D22" s="2"/>
      <c r="F22" s="1"/>
      <c r="G22" s="1"/>
      <c r="AB22" s="2">
        <f>SUM(AB7:AB20)</f>
        <v>25</v>
      </c>
      <c r="AC22" s="2"/>
    </row>
    <row r="23" spans="2:45" x14ac:dyDescent="0.25">
      <c r="F23" s="1"/>
    </row>
    <row r="24" spans="2:45" ht="13.8" thickBot="1" x14ac:dyDescent="0.3">
      <c r="F24" s="1"/>
      <c r="I24" s="1"/>
    </row>
    <row r="25" spans="2:45" ht="14.4" thickTop="1" x14ac:dyDescent="0.25">
      <c r="F25" s="1"/>
      <c r="I25" s="1"/>
      <c r="M25" s="52" t="s">
        <v>33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5"/>
      <c r="AB25" s="25"/>
      <c r="AC25" s="25"/>
      <c r="AD25" s="25"/>
      <c r="AE25" s="25"/>
      <c r="AF25" s="25"/>
      <c r="AG25" s="25" t="s">
        <v>4</v>
      </c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6"/>
    </row>
    <row r="26" spans="2:45" ht="13.8" thickBot="1" x14ac:dyDescent="0.3">
      <c r="M26" s="27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51" t="s">
        <v>39</v>
      </c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8"/>
    </row>
    <row r="27" spans="2:45" ht="14.4" thickTop="1" thickBot="1" x14ac:dyDescent="0.3">
      <c r="M27" s="27"/>
      <c r="N27" s="23"/>
      <c r="O27" s="23">
        <v>1500</v>
      </c>
      <c r="P27" s="23" t="s">
        <v>34</v>
      </c>
      <c r="Q27" s="23">
        <v>430</v>
      </c>
      <c r="R27" s="23"/>
      <c r="S27" s="23"/>
      <c r="T27" s="23"/>
      <c r="U27" s="23"/>
      <c r="V27" s="23"/>
      <c r="W27" s="23"/>
      <c r="X27" s="23"/>
      <c r="Y27" s="23"/>
      <c r="Z27" s="23" t="s">
        <v>24</v>
      </c>
      <c r="AA27" s="23">
        <f>SUM(O27:W27)</f>
        <v>1930</v>
      </c>
      <c r="AB27" s="23"/>
      <c r="AC27" s="31" t="s">
        <v>35</v>
      </c>
      <c r="AD27" s="23"/>
      <c r="AE27" s="23"/>
      <c r="AF27" s="23"/>
      <c r="AG27" s="50">
        <v>2</v>
      </c>
      <c r="AH27" s="40">
        <v>2</v>
      </c>
      <c r="AI27" s="41">
        <v>1500</v>
      </c>
      <c r="AJ27" s="23"/>
      <c r="AK27" s="23"/>
      <c r="AL27" s="23"/>
      <c r="AM27" s="23"/>
      <c r="AN27" s="36">
        <v>2</v>
      </c>
      <c r="AO27" s="45">
        <v>430</v>
      </c>
      <c r="AP27" s="23"/>
      <c r="AQ27" s="23"/>
      <c r="AR27" s="23"/>
      <c r="AS27" s="28"/>
    </row>
    <row r="28" spans="2:45" ht="14.4" thickTop="1" thickBot="1" x14ac:dyDescent="0.3">
      <c r="M28" s="27"/>
      <c r="N28" s="23"/>
      <c r="O28" s="23">
        <v>1500</v>
      </c>
      <c r="P28" s="23" t="s">
        <v>34</v>
      </c>
      <c r="Q28" s="23">
        <v>390</v>
      </c>
      <c r="R28" s="23"/>
      <c r="S28" s="23"/>
      <c r="T28" s="23"/>
      <c r="U28" s="23"/>
      <c r="V28" s="23"/>
      <c r="W28" s="23"/>
      <c r="X28" s="23"/>
      <c r="Y28" s="23"/>
      <c r="Z28" s="23" t="s">
        <v>24</v>
      </c>
      <c r="AA28" s="23">
        <f t="shared" ref="AA28" si="4">SUM(O28:W28)</f>
        <v>1890</v>
      </c>
      <c r="AB28" s="23"/>
      <c r="AC28" s="31" t="s">
        <v>36</v>
      </c>
      <c r="AD28" s="23"/>
      <c r="AE28" s="23"/>
      <c r="AF28" s="23"/>
      <c r="AG28" s="50">
        <v>7</v>
      </c>
      <c r="AH28" s="37">
        <v>7</v>
      </c>
      <c r="AI28" s="41">
        <v>1500</v>
      </c>
      <c r="AJ28" s="35"/>
      <c r="AK28" s="29"/>
      <c r="AL28" s="23"/>
      <c r="AM28" s="23"/>
      <c r="AN28" s="37"/>
      <c r="AO28" s="23"/>
      <c r="AP28" s="36">
        <v>7</v>
      </c>
      <c r="AQ28" s="30">
        <v>390</v>
      </c>
      <c r="AR28" s="23"/>
      <c r="AS28" s="28"/>
    </row>
    <row r="29" spans="2:45" ht="14.4" thickTop="1" thickBot="1" x14ac:dyDescent="0.3">
      <c r="M29" s="27"/>
      <c r="N29" s="23"/>
      <c r="O29" s="23">
        <v>630</v>
      </c>
      <c r="P29" s="23" t="s">
        <v>34</v>
      </c>
      <c r="Q29" s="23">
        <v>630</v>
      </c>
      <c r="R29" s="23" t="s">
        <v>34</v>
      </c>
      <c r="S29" s="23">
        <v>630</v>
      </c>
      <c r="T29" s="23"/>
      <c r="U29" s="23"/>
      <c r="V29" s="23"/>
      <c r="W29" s="23"/>
      <c r="X29" s="23"/>
      <c r="Y29" s="23"/>
      <c r="Z29" s="23" t="s">
        <v>24</v>
      </c>
      <c r="AA29" s="23">
        <f>SUM(O29:W29)</f>
        <v>1890</v>
      </c>
      <c r="AB29" s="23"/>
      <c r="AC29" s="31" t="s">
        <v>25</v>
      </c>
      <c r="AD29" s="49">
        <v>630</v>
      </c>
      <c r="AE29" s="49"/>
      <c r="AF29" s="23"/>
      <c r="AG29" s="50">
        <v>10</v>
      </c>
      <c r="AH29" s="37"/>
      <c r="AI29" s="23"/>
      <c r="AJ29" s="42">
        <v>30</v>
      </c>
      <c r="AK29" s="43">
        <v>630</v>
      </c>
      <c r="AN29" s="37"/>
      <c r="AO29" s="23"/>
      <c r="AP29" s="37"/>
      <c r="AQ29" s="29"/>
      <c r="AR29" s="23"/>
      <c r="AS29" s="28"/>
    </row>
    <row r="30" spans="2:45" ht="13.8" thickTop="1" x14ac:dyDescent="0.25">
      <c r="M30" s="27"/>
      <c r="N30" s="23"/>
      <c r="O30" s="23">
        <v>600</v>
      </c>
      <c r="P30" s="23" t="s">
        <v>34</v>
      </c>
      <c r="Q30" s="23">
        <v>600</v>
      </c>
      <c r="R30" s="23" t="s">
        <v>34</v>
      </c>
      <c r="S30" s="23">
        <v>220</v>
      </c>
      <c r="T30" s="23" t="s">
        <v>34</v>
      </c>
      <c r="U30" s="23">
        <v>390</v>
      </c>
      <c r="V30" s="23"/>
      <c r="W30" s="23"/>
      <c r="X30" s="23"/>
      <c r="Y30" s="23"/>
      <c r="Z30" s="23" t="s">
        <v>24</v>
      </c>
      <c r="AA30" s="23">
        <f>SUM(O30:W30)</f>
        <v>1810</v>
      </c>
      <c r="AB30" s="23"/>
      <c r="AC30" s="31" t="s">
        <v>35</v>
      </c>
      <c r="AD30" s="23">
        <v>600</v>
      </c>
      <c r="AE30" s="23"/>
      <c r="AF30" s="23"/>
      <c r="AG30" s="50">
        <v>4</v>
      </c>
      <c r="AH30" s="37"/>
      <c r="AI30" s="23"/>
      <c r="AJ30" s="37"/>
      <c r="AL30" s="42">
        <v>8</v>
      </c>
      <c r="AM30" s="44">
        <v>600</v>
      </c>
      <c r="AN30" s="37"/>
      <c r="AP30" s="37">
        <v>4</v>
      </c>
      <c r="AQ30" s="30">
        <v>390</v>
      </c>
      <c r="AR30" s="36">
        <v>4</v>
      </c>
      <c r="AS30" s="61">
        <v>220</v>
      </c>
    </row>
    <row r="31" spans="2:45" x14ac:dyDescent="0.25">
      <c r="M31" s="27"/>
      <c r="N31" s="23"/>
      <c r="O31" s="23">
        <v>220</v>
      </c>
      <c r="P31" s="23" t="s">
        <v>34</v>
      </c>
      <c r="Q31" s="23">
        <v>220</v>
      </c>
      <c r="R31" s="23" t="s">
        <v>34</v>
      </c>
      <c r="S31" s="23">
        <v>220</v>
      </c>
      <c r="T31" s="23" t="s">
        <v>34</v>
      </c>
      <c r="U31" s="23">
        <v>220</v>
      </c>
      <c r="V31" s="23" t="s">
        <v>34</v>
      </c>
      <c r="W31" s="23">
        <v>390</v>
      </c>
      <c r="X31" s="23" t="s">
        <v>34</v>
      </c>
      <c r="Y31" s="23">
        <v>390</v>
      </c>
      <c r="Z31" s="23" t="s">
        <v>24</v>
      </c>
      <c r="AA31" s="23">
        <f>SUM(O31:Y299)</f>
        <v>1660</v>
      </c>
      <c r="AB31" s="23"/>
      <c r="AC31" s="31" t="s">
        <v>36</v>
      </c>
      <c r="AD31" s="23">
        <v>220</v>
      </c>
      <c r="AE31" s="31" t="s">
        <v>35</v>
      </c>
      <c r="AF31" s="23">
        <v>390</v>
      </c>
      <c r="AG31" s="50">
        <v>1</v>
      </c>
      <c r="AH31" s="37"/>
      <c r="AI31" s="23"/>
      <c r="AJ31" s="37"/>
      <c r="AK31" s="23"/>
      <c r="AL31" s="37"/>
      <c r="AM31" s="23"/>
      <c r="AN31" s="37"/>
      <c r="AP31" s="37">
        <v>2</v>
      </c>
      <c r="AQ31" s="30">
        <v>390</v>
      </c>
      <c r="AR31" s="38">
        <v>4</v>
      </c>
      <c r="AS31" s="61">
        <v>220</v>
      </c>
    </row>
    <row r="32" spans="2:45" ht="13.8" thickBot="1" x14ac:dyDescent="0.3">
      <c r="M32" s="27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31" t="s">
        <v>32</v>
      </c>
      <c r="AH32" s="39" t="s">
        <v>37</v>
      </c>
      <c r="AI32" s="23"/>
      <c r="AJ32" s="39"/>
      <c r="AK32" s="23"/>
      <c r="AL32" s="39"/>
      <c r="AM32" s="23"/>
      <c r="AN32" s="39"/>
      <c r="AO32" s="23"/>
      <c r="AP32" s="39"/>
      <c r="AQ32" s="23"/>
      <c r="AR32" s="39"/>
      <c r="AS32" s="28"/>
    </row>
    <row r="33" spans="13:45" ht="18.600000000000001" thickTop="1" thickBot="1" x14ac:dyDescent="0.35">
      <c r="M33" s="27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48" t="s">
        <v>38</v>
      </c>
      <c r="AD33" s="47"/>
      <c r="AE33" s="47"/>
      <c r="AF33" s="47"/>
      <c r="AG33" s="46">
        <f>SUM(AG27:AG32)</f>
        <v>24</v>
      </c>
      <c r="AH33" s="57">
        <f>SUM(AH27:AH32)</f>
        <v>9</v>
      </c>
      <c r="AI33" s="58">
        <v>1500</v>
      </c>
      <c r="AJ33" s="53">
        <f>SUM(AJ27:AJ32)</f>
        <v>30</v>
      </c>
      <c r="AK33" s="54"/>
      <c r="AL33" s="59">
        <f>SUM(AL27:AL32)</f>
        <v>8</v>
      </c>
      <c r="AM33" s="60">
        <v>600</v>
      </c>
      <c r="AN33" s="55">
        <f>SUM(AN27:AN32)</f>
        <v>2</v>
      </c>
      <c r="AO33" s="54">
        <v>430</v>
      </c>
      <c r="AP33" s="59">
        <f>SUM(AP27:AP32)</f>
        <v>13</v>
      </c>
      <c r="AQ33" s="60">
        <v>390</v>
      </c>
      <c r="AR33" s="55">
        <f>SUM(AR27:AR32)</f>
        <v>8</v>
      </c>
      <c r="AS33" s="56">
        <v>220</v>
      </c>
    </row>
    <row r="34" spans="13:45" ht="14.4" thickTop="1" thickBot="1" x14ac:dyDescent="0.3">
      <c r="M34" s="32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4"/>
    </row>
    <row r="35" spans="13:45" ht="13.8" thickTop="1" x14ac:dyDescent="0.25"/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Meins</dc:creator>
  <cp:lastModifiedBy>Administrator</cp:lastModifiedBy>
  <dcterms:created xsi:type="dcterms:W3CDTF">2025-01-20T14:54:53Z</dcterms:created>
  <dcterms:modified xsi:type="dcterms:W3CDTF">2025-01-20T19:29:34Z</dcterms:modified>
</cp:coreProperties>
</file>