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600D0429-094E-4810-B765-91E698D412D2}" xr6:coauthVersionLast="47" xr6:coauthVersionMax="47" xr10:uidLastSave="{00000000-0000-0000-0000-000000000000}"/>
  <bookViews>
    <workbookView xWindow="-100" yWindow="-100" windowWidth="25804" windowHeight="15482" xr2:uid="{00000000-000D-0000-FFFF-FFFF00000000}"/>
  </bookViews>
  <sheets>
    <sheet name="Standards vorher" sheetId="12" r:id="rId1"/>
    <sheet name="Standards nachher" sheetId="15" r:id="rId2"/>
    <sheet name="Faktoren" sheetId="7" r:id="rId3"/>
    <sheet name="Standardauswahl" sheetId="10" r:id="rId4"/>
    <sheet name="Daten" sheetId="11" r:id="rId5"/>
  </sheets>
  <calcPr calcId="191029" refMode="R1C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2" l="1"/>
  <c r="E7" i="12"/>
  <c r="B7" i="12"/>
  <c r="C7" i="12"/>
  <c r="D7" i="12"/>
  <c r="X14" i="7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I193" i="15" l="1"/>
  <c r="I182" i="12"/>
  <c r="I184" i="12" s="1"/>
  <c r="U175" i="12"/>
  <c r="W153" i="12"/>
  <c r="K152" i="12"/>
  <c r="K154" i="12" s="1"/>
  <c r="W145" i="12"/>
  <c r="U123" i="12"/>
  <c r="I123" i="12"/>
  <c r="U122" i="12"/>
  <c r="U124" i="12" s="1"/>
  <c r="I122" i="12"/>
  <c r="I124" i="12" s="1"/>
  <c r="U121" i="12"/>
  <c r="I121" i="12"/>
  <c r="U120" i="12"/>
  <c r="I120" i="12"/>
  <c r="C84" i="15"/>
  <c r="D84" i="15"/>
  <c r="E84" i="15"/>
  <c r="F84" i="15"/>
  <c r="G84" i="15"/>
  <c r="G195" i="15" s="1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B84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O78" i="15"/>
  <c r="P78" i="15"/>
  <c r="Q78" i="15"/>
  <c r="R78" i="15"/>
  <c r="S78" i="15"/>
  <c r="T78" i="15"/>
  <c r="U78" i="15"/>
  <c r="V78" i="15"/>
  <c r="W78" i="15"/>
  <c r="X78" i="15"/>
  <c r="Y78" i="15"/>
  <c r="B78" i="15"/>
  <c r="C72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B72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S174" i="15" s="1"/>
  <c r="T66" i="15"/>
  <c r="U66" i="15"/>
  <c r="V66" i="15"/>
  <c r="W66" i="15"/>
  <c r="X66" i="15"/>
  <c r="Y66" i="15"/>
  <c r="B66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B60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B54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B48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B42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B36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B30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B24" i="15"/>
  <c r="C18" i="15"/>
  <c r="D18" i="15"/>
  <c r="E18" i="15"/>
  <c r="F18" i="15"/>
  <c r="G18" i="15"/>
  <c r="G129" i="15" s="1"/>
  <c r="H18" i="15"/>
  <c r="I18" i="15"/>
  <c r="J18" i="15"/>
  <c r="K18" i="15"/>
  <c r="L18" i="15"/>
  <c r="M18" i="15"/>
  <c r="N18" i="15"/>
  <c r="O18" i="15"/>
  <c r="P18" i="15"/>
  <c r="Q18" i="15"/>
  <c r="R18" i="15"/>
  <c r="S18" i="15"/>
  <c r="S129" i="15" s="1"/>
  <c r="T18" i="15"/>
  <c r="U18" i="15"/>
  <c r="V18" i="15"/>
  <c r="W18" i="15"/>
  <c r="X18" i="15"/>
  <c r="Y18" i="15"/>
  <c r="B18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B12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B6" i="15"/>
  <c r="B5" i="12"/>
  <c r="B115" i="12" s="1"/>
  <c r="B11" i="12"/>
  <c r="B123" i="12" s="1"/>
  <c r="B13" i="12"/>
  <c r="B17" i="12"/>
  <c r="B129" i="12" s="1"/>
  <c r="B19" i="12"/>
  <c r="B23" i="12"/>
  <c r="B135" i="12" s="1"/>
  <c r="B25" i="12"/>
  <c r="C85" i="15"/>
  <c r="D85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B85" i="15"/>
  <c r="C79" i="15"/>
  <c r="D79" i="15"/>
  <c r="E79" i="15"/>
  <c r="F79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S79" i="15"/>
  <c r="T79" i="15"/>
  <c r="U79" i="15"/>
  <c r="V79" i="15"/>
  <c r="W79" i="15"/>
  <c r="X79" i="15"/>
  <c r="Y79" i="15"/>
  <c r="B79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B73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B67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B61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B55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B49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B43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B37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B31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B25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B19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B13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B7" i="15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B85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B79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B73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B67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B61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B55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B49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B43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B37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B31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C83" i="15"/>
  <c r="D83" i="15"/>
  <c r="D194" i="15" s="1"/>
  <c r="E83" i="15"/>
  <c r="E194" i="15" s="1"/>
  <c r="F83" i="15"/>
  <c r="F194" i="15" s="1"/>
  <c r="G83" i="15"/>
  <c r="G194" i="15" s="1"/>
  <c r="H83" i="15"/>
  <c r="H194" i="15" s="1"/>
  <c r="I83" i="15"/>
  <c r="J83" i="15"/>
  <c r="K83" i="15"/>
  <c r="L83" i="15"/>
  <c r="M83" i="15"/>
  <c r="N83" i="15"/>
  <c r="O83" i="15"/>
  <c r="P83" i="15"/>
  <c r="Q83" i="15"/>
  <c r="R83" i="15"/>
  <c r="S83" i="15"/>
  <c r="T83" i="15"/>
  <c r="U83" i="15"/>
  <c r="V83" i="15"/>
  <c r="W83" i="15"/>
  <c r="X83" i="15"/>
  <c r="Y83" i="15"/>
  <c r="C83" i="12"/>
  <c r="D83" i="12"/>
  <c r="E83" i="12"/>
  <c r="F83" i="12"/>
  <c r="G83" i="12"/>
  <c r="H83" i="12"/>
  <c r="H195" i="12" s="1"/>
  <c r="I83" i="12"/>
  <c r="J83" i="12"/>
  <c r="K83" i="12"/>
  <c r="L83" i="12"/>
  <c r="M83" i="12"/>
  <c r="N83" i="12"/>
  <c r="O83" i="12"/>
  <c r="P83" i="12"/>
  <c r="Q83" i="12"/>
  <c r="R83" i="12"/>
  <c r="S83" i="12"/>
  <c r="T83" i="12"/>
  <c r="T195" i="12" s="1"/>
  <c r="U83" i="12"/>
  <c r="V83" i="12"/>
  <c r="W83" i="12"/>
  <c r="X83" i="12"/>
  <c r="Y83" i="12"/>
  <c r="B83" i="15"/>
  <c r="B83" i="12"/>
  <c r="C77" i="15"/>
  <c r="C188" i="15" s="1"/>
  <c r="D77" i="15"/>
  <c r="E77" i="15"/>
  <c r="F77" i="15"/>
  <c r="G77" i="15"/>
  <c r="H77" i="15"/>
  <c r="I77" i="15"/>
  <c r="J77" i="15"/>
  <c r="K77" i="15"/>
  <c r="L77" i="15"/>
  <c r="M77" i="15"/>
  <c r="M188" i="15" s="1"/>
  <c r="N77" i="15"/>
  <c r="N188" i="15" s="1"/>
  <c r="O77" i="15"/>
  <c r="P77" i="15"/>
  <c r="P188" i="15" s="1"/>
  <c r="Q77" i="15"/>
  <c r="R77" i="15"/>
  <c r="S77" i="15"/>
  <c r="T77" i="15"/>
  <c r="U77" i="15"/>
  <c r="V77" i="15"/>
  <c r="W77" i="15"/>
  <c r="X77" i="15"/>
  <c r="Y77" i="15"/>
  <c r="C77" i="12"/>
  <c r="D77" i="12"/>
  <c r="E77" i="12"/>
  <c r="F77" i="12"/>
  <c r="G77" i="12"/>
  <c r="H77" i="12"/>
  <c r="H189" i="12" s="1"/>
  <c r="I77" i="12"/>
  <c r="J77" i="12"/>
  <c r="K77" i="12"/>
  <c r="L77" i="12"/>
  <c r="M77" i="12"/>
  <c r="N77" i="12"/>
  <c r="O77" i="12"/>
  <c r="P77" i="12"/>
  <c r="Q77" i="12"/>
  <c r="R77" i="12"/>
  <c r="S77" i="12"/>
  <c r="T77" i="12"/>
  <c r="T189" i="12" s="1"/>
  <c r="U77" i="12"/>
  <c r="V77" i="12"/>
  <c r="W77" i="12"/>
  <c r="X77" i="12"/>
  <c r="Y77" i="12"/>
  <c r="B77" i="15"/>
  <c r="B77" i="12"/>
  <c r="C71" i="15"/>
  <c r="C182" i="15" s="1"/>
  <c r="D71" i="15"/>
  <c r="E71" i="15"/>
  <c r="F71" i="15"/>
  <c r="G71" i="15"/>
  <c r="H71" i="15"/>
  <c r="H182" i="15" s="1"/>
  <c r="I71" i="15"/>
  <c r="J71" i="15"/>
  <c r="K71" i="15"/>
  <c r="K182" i="15" s="1"/>
  <c r="K180" i="15" s="1"/>
  <c r="L71" i="15"/>
  <c r="M71" i="15"/>
  <c r="M182" i="15" s="1"/>
  <c r="N71" i="15"/>
  <c r="O71" i="15"/>
  <c r="P71" i="15"/>
  <c r="Q71" i="15"/>
  <c r="R71" i="15"/>
  <c r="S71" i="15"/>
  <c r="T71" i="15"/>
  <c r="U71" i="15"/>
  <c r="V71" i="15"/>
  <c r="W71" i="15"/>
  <c r="X71" i="15"/>
  <c r="Y71" i="15"/>
  <c r="C71" i="12"/>
  <c r="D71" i="12"/>
  <c r="E71" i="12"/>
  <c r="F71" i="12"/>
  <c r="G71" i="12"/>
  <c r="H71" i="12"/>
  <c r="I71" i="12"/>
  <c r="I181" i="12" s="1"/>
  <c r="J71" i="12"/>
  <c r="K71" i="12"/>
  <c r="L71" i="12"/>
  <c r="M71" i="12"/>
  <c r="N71" i="12"/>
  <c r="O71" i="12"/>
  <c r="P71" i="12"/>
  <c r="Q71" i="12"/>
  <c r="R71" i="12"/>
  <c r="S71" i="12"/>
  <c r="T71" i="12"/>
  <c r="U71" i="12"/>
  <c r="U181" i="12" s="1"/>
  <c r="V71" i="12"/>
  <c r="W71" i="12"/>
  <c r="X71" i="12"/>
  <c r="Y71" i="12"/>
  <c r="B71" i="15"/>
  <c r="B71" i="12"/>
  <c r="C65" i="15"/>
  <c r="C176" i="15" s="1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S176" i="15" s="1"/>
  <c r="T65" i="15"/>
  <c r="U65" i="15"/>
  <c r="V65" i="15"/>
  <c r="W65" i="15"/>
  <c r="X65" i="15"/>
  <c r="Y65" i="15"/>
  <c r="C65" i="12"/>
  <c r="D65" i="12"/>
  <c r="E65" i="12"/>
  <c r="F65" i="12"/>
  <c r="G65" i="12"/>
  <c r="H65" i="12"/>
  <c r="I65" i="12"/>
  <c r="I175" i="12" s="1"/>
  <c r="J65" i="12"/>
  <c r="K65" i="12"/>
  <c r="L65" i="12"/>
  <c r="M65" i="12"/>
  <c r="M177" i="12" s="1"/>
  <c r="N65" i="12"/>
  <c r="O65" i="12"/>
  <c r="P65" i="12"/>
  <c r="Q65" i="12"/>
  <c r="R65" i="12"/>
  <c r="S65" i="12"/>
  <c r="T65" i="12"/>
  <c r="U65" i="12"/>
  <c r="U177" i="12" s="1"/>
  <c r="V65" i="12"/>
  <c r="W65" i="12"/>
  <c r="X65" i="12"/>
  <c r="Y65" i="12"/>
  <c r="Y177" i="12" s="1"/>
  <c r="B65" i="15"/>
  <c r="B176" i="15" s="1"/>
  <c r="B65" i="12"/>
  <c r="C59" i="15"/>
  <c r="D59" i="15"/>
  <c r="E59" i="15"/>
  <c r="E170" i="15" s="1"/>
  <c r="F59" i="15"/>
  <c r="G59" i="15"/>
  <c r="H59" i="15"/>
  <c r="I59" i="15"/>
  <c r="J59" i="15"/>
  <c r="J170" i="15" s="1"/>
  <c r="K59" i="15"/>
  <c r="L59" i="15"/>
  <c r="M59" i="15"/>
  <c r="N59" i="15"/>
  <c r="O59" i="15"/>
  <c r="P59" i="15"/>
  <c r="Q59" i="15"/>
  <c r="Q170" i="15" s="1"/>
  <c r="R59" i="15"/>
  <c r="S59" i="15"/>
  <c r="T59" i="15"/>
  <c r="U59" i="15"/>
  <c r="V59" i="15"/>
  <c r="W59" i="15"/>
  <c r="X59" i="15"/>
  <c r="Y59" i="15"/>
  <c r="C59" i="12"/>
  <c r="D59" i="12"/>
  <c r="E59" i="12"/>
  <c r="F59" i="12"/>
  <c r="G59" i="12"/>
  <c r="H59" i="12"/>
  <c r="H170" i="12" s="1"/>
  <c r="I59" i="12"/>
  <c r="J59" i="12"/>
  <c r="K59" i="12"/>
  <c r="L59" i="12"/>
  <c r="L170" i="12" s="1"/>
  <c r="M59" i="12"/>
  <c r="N59" i="12"/>
  <c r="O59" i="12"/>
  <c r="P59" i="12"/>
  <c r="Q59" i="12"/>
  <c r="R59" i="12"/>
  <c r="S59" i="12"/>
  <c r="T59" i="12"/>
  <c r="T169" i="12" s="1"/>
  <c r="U59" i="12"/>
  <c r="V59" i="12"/>
  <c r="W59" i="12"/>
  <c r="X59" i="12"/>
  <c r="X169" i="12" s="1"/>
  <c r="Y59" i="12"/>
  <c r="B59" i="15"/>
  <c r="B59" i="12"/>
  <c r="C53" i="15"/>
  <c r="D53" i="15"/>
  <c r="E53" i="15"/>
  <c r="F53" i="15"/>
  <c r="G53" i="15"/>
  <c r="H53" i="15"/>
  <c r="I53" i="15"/>
  <c r="J53" i="15"/>
  <c r="J164" i="15" s="1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C53" i="12"/>
  <c r="D53" i="12"/>
  <c r="E53" i="12"/>
  <c r="F53" i="12"/>
  <c r="G53" i="12"/>
  <c r="H53" i="12"/>
  <c r="H165" i="12" s="1"/>
  <c r="I53" i="12"/>
  <c r="J53" i="12"/>
  <c r="K53" i="12"/>
  <c r="L53" i="12"/>
  <c r="L165" i="12" s="1"/>
  <c r="M53" i="12"/>
  <c r="N53" i="12"/>
  <c r="O53" i="12"/>
  <c r="P53" i="12"/>
  <c r="Q53" i="12"/>
  <c r="R53" i="12"/>
  <c r="S53" i="12"/>
  <c r="T53" i="12"/>
  <c r="T164" i="12" s="1"/>
  <c r="U53" i="12"/>
  <c r="V53" i="12"/>
  <c r="W53" i="12"/>
  <c r="X53" i="12"/>
  <c r="X164" i="12" s="1"/>
  <c r="Y53" i="12"/>
  <c r="B53" i="15"/>
  <c r="B53" i="12"/>
  <c r="C47" i="15"/>
  <c r="C158" i="15" s="1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C47" i="12"/>
  <c r="D47" i="12"/>
  <c r="D157" i="12" s="1"/>
  <c r="E47" i="12"/>
  <c r="E157" i="12" s="1"/>
  <c r="F47" i="12"/>
  <c r="G47" i="12"/>
  <c r="H47" i="12"/>
  <c r="H157" i="12" s="1"/>
  <c r="I47" i="12"/>
  <c r="J47" i="12"/>
  <c r="K47" i="12"/>
  <c r="L47" i="12"/>
  <c r="L157" i="12" s="1"/>
  <c r="M47" i="12"/>
  <c r="N47" i="12"/>
  <c r="O47" i="12"/>
  <c r="P47" i="12"/>
  <c r="Q47" i="12"/>
  <c r="R47" i="12"/>
  <c r="S47" i="12"/>
  <c r="T47" i="12"/>
  <c r="T159" i="12" s="1"/>
  <c r="U47" i="12"/>
  <c r="V47" i="12"/>
  <c r="W47" i="12"/>
  <c r="X47" i="12"/>
  <c r="X159" i="12" s="1"/>
  <c r="Y47" i="12"/>
  <c r="B47" i="15"/>
  <c r="B47" i="12"/>
  <c r="C41" i="15"/>
  <c r="C152" i="15" s="1"/>
  <c r="D41" i="15"/>
  <c r="D152" i="15" s="1"/>
  <c r="E41" i="15"/>
  <c r="F41" i="15"/>
  <c r="G41" i="15"/>
  <c r="H41" i="15"/>
  <c r="I41" i="15"/>
  <c r="J41" i="15"/>
  <c r="J152" i="15" s="1"/>
  <c r="K41" i="15"/>
  <c r="L41" i="15"/>
  <c r="M41" i="15"/>
  <c r="N41" i="15"/>
  <c r="O41" i="15"/>
  <c r="P41" i="15"/>
  <c r="P152" i="15" s="1"/>
  <c r="Q41" i="15"/>
  <c r="Q152" i="15" s="1"/>
  <c r="R41" i="15"/>
  <c r="S41" i="15"/>
  <c r="T41" i="15"/>
  <c r="U41" i="15"/>
  <c r="V41" i="15"/>
  <c r="W41" i="15"/>
  <c r="X41" i="15"/>
  <c r="Y41" i="15"/>
  <c r="Y152" i="15" s="1"/>
  <c r="C41" i="12"/>
  <c r="D41" i="12"/>
  <c r="D153" i="12" s="1"/>
  <c r="E41" i="12"/>
  <c r="E152" i="12" s="1"/>
  <c r="F41" i="12"/>
  <c r="F152" i="12" s="1"/>
  <c r="G41" i="12"/>
  <c r="H41" i="12"/>
  <c r="H152" i="12" s="1"/>
  <c r="I41" i="12"/>
  <c r="J41" i="12"/>
  <c r="J152" i="12" s="1"/>
  <c r="K41" i="12"/>
  <c r="K151" i="12" s="1"/>
  <c r="L41" i="12"/>
  <c r="L151" i="12" s="1"/>
  <c r="M41" i="12"/>
  <c r="M151" i="12" s="1"/>
  <c r="N41" i="12"/>
  <c r="O41" i="12"/>
  <c r="P41" i="12"/>
  <c r="P151" i="12" s="1"/>
  <c r="Q41" i="12"/>
  <c r="Q153" i="12" s="1"/>
  <c r="R41" i="12"/>
  <c r="R153" i="12" s="1"/>
  <c r="S41" i="12"/>
  <c r="T41" i="12"/>
  <c r="T153" i="12" s="1"/>
  <c r="U41" i="12"/>
  <c r="V41" i="12"/>
  <c r="V153" i="12" s="1"/>
  <c r="W41" i="12"/>
  <c r="W152" i="12" s="1"/>
  <c r="X41" i="12"/>
  <c r="X152" i="12" s="1"/>
  <c r="Y41" i="12"/>
  <c r="Y152" i="12" s="1"/>
  <c r="B41" i="15"/>
  <c r="B41" i="12"/>
  <c r="C35" i="15"/>
  <c r="D35" i="15"/>
  <c r="D146" i="15" s="1"/>
  <c r="E35" i="15"/>
  <c r="F35" i="15"/>
  <c r="G35" i="15"/>
  <c r="G146" i="15" s="1"/>
  <c r="H35" i="15"/>
  <c r="H146" i="15" s="1"/>
  <c r="I35" i="15"/>
  <c r="J35" i="15"/>
  <c r="K35" i="15"/>
  <c r="L35" i="15"/>
  <c r="M35" i="15"/>
  <c r="N35" i="15"/>
  <c r="O35" i="15"/>
  <c r="P35" i="15"/>
  <c r="P146" i="15" s="1"/>
  <c r="Q35" i="15"/>
  <c r="Q146" i="15" s="1"/>
  <c r="R35" i="15"/>
  <c r="S35" i="15"/>
  <c r="T35" i="15"/>
  <c r="U35" i="15"/>
  <c r="V35" i="15"/>
  <c r="W35" i="15"/>
  <c r="X35" i="15"/>
  <c r="Y35" i="15"/>
  <c r="C35" i="12"/>
  <c r="C147" i="12" s="1"/>
  <c r="D35" i="12"/>
  <c r="D147" i="12" s="1"/>
  <c r="E35" i="12"/>
  <c r="E147" i="12" s="1"/>
  <c r="F35" i="12"/>
  <c r="F147" i="12" s="1"/>
  <c r="G35" i="12"/>
  <c r="G147" i="12" s="1"/>
  <c r="H35" i="12"/>
  <c r="I35" i="12"/>
  <c r="I147" i="12" s="1"/>
  <c r="J35" i="12"/>
  <c r="J146" i="12" s="1"/>
  <c r="K35" i="12"/>
  <c r="K146" i="12" s="1"/>
  <c r="L35" i="12"/>
  <c r="L146" i="12" s="1"/>
  <c r="M35" i="12"/>
  <c r="N35" i="12"/>
  <c r="O35" i="12"/>
  <c r="O146" i="12" s="1"/>
  <c r="P35" i="12"/>
  <c r="P145" i="12" s="1"/>
  <c r="Q35" i="12"/>
  <c r="Q145" i="12" s="1"/>
  <c r="R35" i="12"/>
  <c r="S35" i="12"/>
  <c r="S145" i="12" s="1"/>
  <c r="T35" i="12"/>
  <c r="U35" i="12"/>
  <c r="U145" i="12" s="1"/>
  <c r="V35" i="12"/>
  <c r="V145" i="12" s="1"/>
  <c r="W35" i="12"/>
  <c r="W147" i="12" s="1"/>
  <c r="X35" i="12"/>
  <c r="X147" i="12" s="1"/>
  <c r="Y35" i="12"/>
  <c r="B35" i="15"/>
  <c r="B35" i="12"/>
  <c r="B145" i="12" s="1"/>
  <c r="C29" i="15"/>
  <c r="D29" i="15"/>
  <c r="E29" i="15"/>
  <c r="E140" i="15" s="1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S140" i="15" s="1"/>
  <c r="T29" i="15"/>
  <c r="U29" i="15"/>
  <c r="V29" i="15"/>
  <c r="W29" i="15"/>
  <c r="X29" i="15"/>
  <c r="Y29" i="15"/>
  <c r="C29" i="12"/>
  <c r="C141" i="12" s="1"/>
  <c r="D29" i="12"/>
  <c r="D141" i="12" s="1"/>
  <c r="E29" i="12"/>
  <c r="E141" i="12" s="1"/>
  <c r="F29" i="12"/>
  <c r="F141" i="12" s="1"/>
  <c r="G29" i="12"/>
  <c r="G141" i="12" s="1"/>
  <c r="H29" i="12"/>
  <c r="H141" i="12" s="1"/>
  <c r="I29" i="12"/>
  <c r="I141" i="12" s="1"/>
  <c r="J29" i="12"/>
  <c r="J141" i="12" s="1"/>
  <c r="K29" i="12"/>
  <c r="K141" i="12" s="1"/>
  <c r="L29" i="12"/>
  <c r="L141" i="12" s="1"/>
  <c r="M29" i="12"/>
  <c r="M141" i="12" s="1"/>
  <c r="N29" i="12"/>
  <c r="N141" i="12" s="1"/>
  <c r="O29" i="12"/>
  <c r="O141" i="12" s="1"/>
  <c r="P29" i="12"/>
  <c r="P141" i="12" s="1"/>
  <c r="Q29" i="12"/>
  <c r="Q141" i="12" s="1"/>
  <c r="R29" i="12"/>
  <c r="R141" i="12" s="1"/>
  <c r="S29" i="12"/>
  <c r="S141" i="12" s="1"/>
  <c r="T29" i="12"/>
  <c r="T141" i="12" s="1"/>
  <c r="U29" i="12"/>
  <c r="U141" i="12" s="1"/>
  <c r="V29" i="12"/>
  <c r="V141" i="12" s="1"/>
  <c r="W29" i="12"/>
  <c r="W141" i="12" s="1"/>
  <c r="X29" i="12"/>
  <c r="X141" i="12" s="1"/>
  <c r="Y29" i="12"/>
  <c r="Y141" i="12" s="1"/>
  <c r="B29" i="15"/>
  <c r="B140" i="15" s="1"/>
  <c r="B29" i="12"/>
  <c r="B141" i="12" s="1"/>
  <c r="C23" i="15"/>
  <c r="D23" i="15"/>
  <c r="E23" i="15"/>
  <c r="F23" i="15"/>
  <c r="G23" i="15"/>
  <c r="H23" i="15"/>
  <c r="H134" i="15" s="1"/>
  <c r="I23" i="15"/>
  <c r="I135" i="15" s="1"/>
  <c r="J23" i="15"/>
  <c r="K23" i="15"/>
  <c r="L23" i="15"/>
  <c r="M23" i="15"/>
  <c r="N23" i="15"/>
  <c r="O23" i="15"/>
  <c r="P23" i="15"/>
  <c r="Q23" i="15"/>
  <c r="Q134" i="15" s="1"/>
  <c r="R23" i="15"/>
  <c r="S23" i="15"/>
  <c r="T23" i="15"/>
  <c r="U23" i="15"/>
  <c r="V23" i="15"/>
  <c r="W23" i="15"/>
  <c r="X23" i="15"/>
  <c r="Y23" i="15"/>
  <c r="C23" i="12"/>
  <c r="C135" i="12" s="1"/>
  <c r="D23" i="12"/>
  <c r="D135" i="12" s="1"/>
  <c r="E23" i="12"/>
  <c r="E135" i="12" s="1"/>
  <c r="F23" i="12"/>
  <c r="F135" i="12" s="1"/>
  <c r="G23" i="12"/>
  <c r="G135" i="12" s="1"/>
  <c r="H23" i="12"/>
  <c r="H135" i="12" s="1"/>
  <c r="I23" i="12"/>
  <c r="I135" i="12" s="1"/>
  <c r="J23" i="12"/>
  <c r="J135" i="12" s="1"/>
  <c r="K23" i="12"/>
  <c r="K135" i="12" s="1"/>
  <c r="L23" i="12"/>
  <c r="L135" i="12" s="1"/>
  <c r="M23" i="12"/>
  <c r="M135" i="12" s="1"/>
  <c r="N23" i="12"/>
  <c r="N135" i="12" s="1"/>
  <c r="O23" i="12"/>
  <c r="O135" i="12" s="1"/>
  <c r="P23" i="12"/>
  <c r="P135" i="12" s="1"/>
  <c r="Q23" i="12"/>
  <c r="Q135" i="12" s="1"/>
  <c r="R23" i="12"/>
  <c r="R135" i="12" s="1"/>
  <c r="S23" i="12"/>
  <c r="S135" i="12" s="1"/>
  <c r="T23" i="12"/>
  <c r="T135" i="12" s="1"/>
  <c r="U23" i="12"/>
  <c r="U135" i="12" s="1"/>
  <c r="V23" i="12"/>
  <c r="V135" i="12" s="1"/>
  <c r="W23" i="12"/>
  <c r="W135" i="12" s="1"/>
  <c r="X23" i="12"/>
  <c r="X135" i="12" s="1"/>
  <c r="Y23" i="12"/>
  <c r="Y135" i="12" s="1"/>
  <c r="B23" i="15"/>
  <c r="C17" i="15"/>
  <c r="C128" i="15" s="1"/>
  <c r="D17" i="15"/>
  <c r="D128" i="15" s="1"/>
  <c r="E17" i="15"/>
  <c r="E128" i="15" s="1"/>
  <c r="F17" i="15"/>
  <c r="F128" i="15" s="1"/>
  <c r="G17" i="15"/>
  <c r="G128" i="15" s="1"/>
  <c r="H17" i="15"/>
  <c r="H128" i="15" s="1"/>
  <c r="I17" i="15"/>
  <c r="I128" i="15" s="1"/>
  <c r="J17" i="15"/>
  <c r="J128" i="15" s="1"/>
  <c r="K17" i="15"/>
  <c r="K128" i="15" s="1"/>
  <c r="L17" i="15"/>
  <c r="L128" i="15" s="1"/>
  <c r="M17" i="15"/>
  <c r="M128" i="15" s="1"/>
  <c r="N17" i="15"/>
  <c r="N128" i="15" s="1"/>
  <c r="O17" i="15"/>
  <c r="O128" i="15" s="1"/>
  <c r="P17" i="15"/>
  <c r="P128" i="15" s="1"/>
  <c r="Q17" i="15"/>
  <c r="Q128" i="15" s="1"/>
  <c r="R17" i="15"/>
  <c r="R128" i="15" s="1"/>
  <c r="S17" i="15"/>
  <c r="S128" i="15" s="1"/>
  <c r="T17" i="15"/>
  <c r="T128" i="15" s="1"/>
  <c r="U17" i="15"/>
  <c r="U128" i="15" s="1"/>
  <c r="V17" i="15"/>
  <c r="V128" i="15" s="1"/>
  <c r="W17" i="15"/>
  <c r="W128" i="15" s="1"/>
  <c r="X17" i="15"/>
  <c r="X128" i="15" s="1"/>
  <c r="Y17" i="15"/>
  <c r="Y128" i="15" s="1"/>
  <c r="C17" i="12"/>
  <c r="C129" i="12" s="1"/>
  <c r="D17" i="12"/>
  <c r="D129" i="12" s="1"/>
  <c r="E17" i="12"/>
  <c r="E129" i="12" s="1"/>
  <c r="F17" i="12"/>
  <c r="F129" i="12" s="1"/>
  <c r="G17" i="12"/>
  <c r="G129" i="12" s="1"/>
  <c r="H17" i="12"/>
  <c r="H129" i="12" s="1"/>
  <c r="I17" i="12"/>
  <c r="I129" i="12" s="1"/>
  <c r="J17" i="12"/>
  <c r="J129" i="12" s="1"/>
  <c r="K17" i="12"/>
  <c r="K129" i="12" s="1"/>
  <c r="L17" i="12"/>
  <c r="L129" i="12" s="1"/>
  <c r="M17" i="12"/>
  <c r="M129" i="12" s="1"/>
  <c r="N17" i="12"/>
  <c r="N129" i="12" s="1"/>
  <c r="O17" i="12"/>
  <c r="O129" i="12" s="1"/>
  <c r="P17" i="12"/>
  <c r="P129" i="12" s="1"/>
  <c r="Q17" i="12"/>
  <c r="Q129" i="12" s="1"/>
  <c r="R17" i="12"/>
  <c r="R129" i="12" s="1"/>
  <c r="S17" i="12"/>
  <c r="S129" i="12" s="1"/>
  <c r="T17" i="12"/>
  <c r="T129" i="12" s="1"/>
  <c r="U17" i="12"/>
  <c r="U129" i="12" s="1"/>
  <c r="V17" i="12"/>
  <c r="V129" i="12" s="1"/>
  <c r="W17" i="12"/>
  <c r="W129" i="12" s="1"/>
  <c r="X17" i="12"/>
  <c r="X129" i="12" s="1"/>
  <c r="Y17" i="12"/>
  <c r="Y129" i="12" s="1"/>
  <c r="B17" i="15"/>
  <c r="B128" i="15" s="1"/>
  <c r="C11" i="15"/>
  <c r="C122" i="15" s="1"/>
  <c r="D11" i="15"/>
  <c r="D122" i="15" s="1"/>
  <c r="E11" i="15"/>
  <c r="E122" i="15" s="1"/>
  <c r="F11" i="15"/>
  <c r="F122" i="15" s="1"/>
  <c r="G11" i="15"/>
  <c r="G122" i="15" s="1"/>
  <c r="H11" i="15"/>
  <c r="H122" i="15" s="1"/>
  <c r="I11" i="15"/>
  <c r="I122" i="15" s="1"/>
  <c r="J11" i="15"/>
  <c r="J122" i="15" s="1"/>
  <c r="K11" i="15"/>
  <c r="K122" i="15" s="1"/>
  <c r="K120" i="15" s="1"/>
  <c r="L11" i="15"/>
  <c r="M11" i="15"/>
  <c r="M122" i="15" s="1"/>
  <c r="M120" i="15" s="1"/>
  <c r="N11" i="15"/>
  <c r="O11" i="15"/>
  <c r="O122" i="15" s="1"/>
  <c r="P11" i="15"/>
  <c r="P122" i="15" s="1"/>
  <c r="Q11" i="15"/>
  <c r="Q122" i="15" s="1"/>
  <c r="R11" i="15"/>
  <c r="R122" i="15" s="1"/>
  <c r="S11" i="15"/>
  <c r="S122" i="15" s="1"/>
  <c r="T11" i="15"/>
  <c r="T122" i="15" s="1"/>
  <c r="U11" i="15"/>
  <c r="U122" i="15" s="1"/>
  <c r="V11" i="15"/>
  <c r="V122" i="15" s="1"/>
  <c r="W11" i="15"/>
  <c r="W122" i="15" s="1"/>
  <c r="X11" i="15"/>
  <c r="Y11" i="15"/>
  <c r="Y122" i="15" s="1"/>
  <c r="C11" i="12"/>
  <c r="C123" i="12" s="1"/>
  <c r="D11" i="12"/>
  <c r="D123" i="12" s="1"/>
  <c r="E11" i="12"/>
  <c r="E123" i="12" s="1"/>
  <c r="F11" i="12"/>
  <c r="F123" i="12" s="1"/>
  <c r="G11" i="12"/>
  <c r="G123" i="12" s="1"/>
  <c r="H11" i="12"/>
  <c r="H123" i="12" s="1"/>
  <c r="I11" i="12"/>
  <c r="J11" i="12"/>
  <c r="J123" i="12" s="1"/>
  <c r="K11" i="12"/>
  <c r="K123" i="12" s="1"/>
  <c r="L11" i="12"/>
  <c r="L123" i="12" s="1"/>
  <c r="M11" i="12"/>
  <c r="M123" i="12" s="1"/>
  <c r="N11" i="12"/>
  <c r="N123" i="12" s="1"/>
  <c r="O11" i="12"/>
  <c r="O123" i="12" s="1"/>
  <c r="P11" i="12"/>
  <c r="P123" i="12" s="1"/>
  <c r="Q11" i="12"/>
  <c r="Q123" i="12" s="1"/>
  <c r="R11" i="12"/>
  <c r="R123" i="12" s="1"/>
  <c r="S11" i="12"/>
  <c r="S123" i="12" s="1"/>
  <c r="T11" i="12"/>
  <c r="T123" i="12" s="1"/>
  <c r="U11" i="12"/>
  <c r="V11" i="12"/>
  <c r="V123" i="12" s="1"/>
  <c r="W11" i="12"/>
  <c r="W123" i="12" s="1"/>
  <c r="X11" i="12"/>
  <c r="X123" i="12" s="1"/>
  <c r="Y11" i="12"/>
  <c r="Y123" i="12" s="1"/>
  <c r="B11" i="15"/>
  <c r="C5" i="15"/>
  <c r="C116" i="15" s="1"/>
  <c r="D5" i="15"/>
  <c r="E5" i="15"/>
  <c r="E116" i="15" s="1"/>
  <c r="F5" i="15"/>
  <c r="F116" i="15" s="1"/>
  <c r="G5" i="15"/>
  <c r="G116" i="15" s="1"/>
  <c r="H5" i="15"/>
  <c r="H116" i="15" s="1"/>
  <c r="I5" i="15"/>
  <c r="I116" i="15" s="1"/>
  <c r="J5" i="15"/>
  <c r="J116" i="15" s="1"/>
  <c r="K5" i="15"/>
  <c r="K116" i="15" s="1"/>
  <c r="L5" i="15"/>
  <c r="L116" i="15" s="1"/>
  <c r="M5" i="15"/>
  <c r="M116" i="15" s="1"/>
  <c r="N5" i="15"/>
  <c r="N116" i="15" s="1"/>
  <c r="O5" i="15"/>
  <c r="O116" i="15" s="1"/>
  <c r="P5" i="15"/>
  <c r="Q5" i="15"/>
  <c r="Q116" i="15" s="1"/>
  <c r="R5" i="15"/>
  <c r="R116" i="15" s="1"/>
  <c r="S5" i="15"/>
  <c r="S116" i="15" s="1"/>
  <c r="T5" i="15"/>
  <c r="T116" i="15" s="1"/>
  <c r="U5" i="15"/>
  <c r="U116" i="15" s="1"/>
  <c r="V5" i="15"/>
  <c r="V116" i="15" s="1"/>
  <c r="W5" i="15"/>
  <c r="W116" i="15" s="1"/>
  <c r="X5" i="15"/>
  <c r="X116" i="15" s="1"/>
  <c r="Y5" i="15"/>
  <c r="Y116" i="15" s="1"/>
  <c r="C5" i="12"/>
  <c r="C117" i="12" s="1"/>
  <c r="D5" i="12"/>
  <c r="D115" i="12" s="1"/>
  <c r="E5" i="12"/>
  <c r="E115" i="12" s="1"/>
  <c r="F5" i="12"/>
  <c r="F116" i="12" s="1"/>
  <c r="F118" i="12" s="1"/>
  <c r="G5" i="12"/>
  <c r="G116" i="12" s="1"/>
  <c r="G114" i="12" s="1"/>
  <c r="H5" i="12"/>
  <c r="H117" i="12" s="1"/>
  <c r="I5" i="12"/>
  <c r="I117" i="12" s="1"/>
  <c r="J5" i="12"/>
  <c r="J117" i="12" s="1"/>
  <c r="K5" i="12"/>
  <c r="K117" i="12" s="1"/>
  <c r="L5" i="12"/>
  <c r="L117" i="12" s="1"/>
  <c r="M5" i="12"/>
  <c r="M117" i="12" s="1"/>
  <c r="N5" i="12"/>
  <c r="N117" i="12" s="1"/>
  <c r="O5" i="12"/>
  <c r="O117" i="12" s="1"/>
  <c r="P5" i="12"/>
  <c r="P115" i="12" s="1"/>
  <c r="Q5" i="12"/>
  <c r="Q115" i="12" s="1"/>
  <c r="R5" i="12"/>
  <c r="R116" i="12" s="1"/>
  <c r="R118" i="12" s="1"/>
  <c r="S5" i="12"/>
  <c r="S116" i="12" s="1"/>
  <c r="S114" i="12" s="1"/>
  <c r="T5" i="12"/>
  <c r="T117" i="12" s="1"/>
  <c r="U5" i="12"/>
  <c r="U117" i="12" s="1"/>
  <c r="V5" i="12"/>
  <c r="V117" i="12" s="1"/>
  <c r="W5" i="12"/>
  <c r="W117" i="12" s="1"/>
  <c r="X5" i="12"/>
  <c r="X117" i="12" s="1"/>
  <c r="Y5" i="12"/>
  <c r="Y117" i="12" s="1"/>
  <c r="B5" i="15"/>
  <c r="M190" i="15" l="1"/>
  <c r="J154" i="12"/>
  <c r="J150" i="12"/>
  <c r="K148" i="12"/>
  <c r="K144" i="12"/>
  <c r="S142" i="15"/>
  <c r="S138" i="15"/>
  <c r="T166" i="12"/>
  <c r="T162" i="12"/>
  <c r="J148" i="12"/>
  <c r="J144" i="12"/>
  <c r="H172" i="12"/>
  <c r="H168" i="12"/>
  <c r="F154" i="12"/>
  <c r="F150" i="12"/>
  <c r="E154" i="12"/>
  <c r="E150" i="12"/>
  <c r="C154" i="15"/>
  <c r="C150" i="15"/>
  <c r="O148" i="12"/>
  <c r="O144" i="12"/>
  <c r="W154" i="12"/>
  <c r="W150" i="12"/>
  <c r="H154" i="12"/>
  <c r="H150" i="12"/>
  <c r="Y154" i="12"/>
  <c r="Y150" i="12"/>
  <c r="L148" i="12"/>
  <c r="L144" i="12"/>
  <c r="X154" i="12"/>
  <c r="X150" i="12"/>
  <c r="X166" i="12"/>
  <c r="X162" i="12"/>
  <c r="L172" i="12"/>
  <c r="L168" i="12"/>
  <c r="P117" i="15"/>
  <c r="P116" i="15"/>
  <c r="P115" i="15"/>
  <c r="D116" i="15"/>
  <c r="D117" i="15"/>
  <c r="B133" i="15"/>
  <c r="B135" i="15"/>
  <c r="B134" i="15"/>
  <c r="Y32" i="15"/>
  <c r="Z15" i="7" s="1"/>
  <c r="Y140" i="15"/>
  <c r="M32" i="15"/>
  <c r="M139" i="15"/>
  <c r="M140" i="15"/>
  <c r="M141" i="15"/>
  <c r="N147" i="12"/>
  <c r="N146" i="12"/>
  <c r="Y147" i="15"/>
  <c r="Y146" i="15"/>
  <c r="Y145" i="15"/>
  <c r="M145" i="15"/>
  <c r="M146" i="15"/>
  <c r="M147" i="15"/>
  <c r="B153" i="15"/>
  <c r="B152" i="15"/>
  <c r="B151" i="15"/>
  <c r="N153" i="12"/>
  <c r="N152" i="12"/>
  <c r="N150" i="12" s="1"/>
  <c r="N151" i="12"/>
  <c r="M152" i="15"/>
  <c r="M153" i="15"/>
  <c r="M151" i="15"/>
  <c r="B157" i="15"/>
  <c r="B159" i="15"/>
  <c r="B158" i="15"/>
  <c r="N159" i="12"/>
  <c r="N158" i="12"/>
  <c r="N157" i="12"/>
  <c r="Y158" i="15"/>
  <c r="Y157" i="15"/>
  <c r="Y159" i="15"/>
  <c r="M158" i="15"/>
  <c r="M157" i="15"/>
  <c r="M159" i="15"/>
  <c r="B163" i="15"/>
  <c r="B165" i="15"/>
  <c r="B164" i="15"/>
  <c r="N165" i="12"/>
  <c r="N164" i="12"/>
  <c r="N163" i="12"/>
  <c r="Y164" i="15"/>
  <c r="Y166" i="15" s="1"/>
  <c r="Y163" i="15"/>
  <c r="M163" i="15"/>
  <c r="M164" i="15"/>
  <c r="M165" i="15"/>
  <c r="B171" i="15"/>
  <c r="B170" i="15"/>
  <c r="B169" i="15"/>
  <c r="N171" i="12"/>
  <c r="N170" i="12"/>
  <c r="N169" i="12"/>
  <c r="Y170" i="15"/>
  <c r="Y169" i="15"/>
  <c r="Y171" i="15"/>
  <c r="M169" i="15"/>
  <c r="M170" i="15"/>
  <c r="M171" i="15"/>
  <c r="N177" i="12"/>
  <c r="N176" i="12"/>
  <c r="N175" i="12"/>
  <c r="Y176" i="15"/>
  <c r="Y175" i="15"/>
  <c r="Y177" i="15"/>
  <c r="M175" i="15"/>
  <c r="M176" i="15"/>
  <c r="M177" i="15"/>
  <c r="B183" i="15"/>
  <c r="B182" i="15"/>
  <c r="B181" i="15"/>
  <c r="N183" i="12"/>
  <c r="N182" i="12"/>
  <c r="N181" i="12"/>
  <c r="Y182" i="15"/>
  <c r="Y181" i="15"/>
  <c r="Y183" i="15"/>
  <c r="B189" i="15"/>
  <c r="B188" i="15"/>
  <c r="B187" i="15"/>
  <c r="N189" i="12"/>
  <c r="N188" i="12"/>
  <c r="N187" i="12"/>
  <c r="Y188" i="15"/>
  <c r="Y187" i="15"/>
  <c r="Y189" i="15"/>
  <c r="B193" i="15"/>
  <c r="B195" i="15"/>
  <c r="B194" i="15"/>
  <c r="N195" i="12"/>
  <c r="N194" i="12"/>
  <c r="N193" i="12"/>
  <c r="Y195" i="15"/>
  <c r="Y194" i="15"/>
  <c r="Y193" i="15"/>
  <c r="M195" i="15"/>
  <c r="M194" i="15"/>
  <c r="M193" i="15"/>
  <c r="S117" i="15"/>
  <c r="G117" i="15"/>
  <c r="S120" i="15"/>
  <c r="G120" i="15"/>
  <c r="G144" i="15"/>
  <c r="I127" i="12"/>
  <c r="U127" i="12"/>
  <c r="I128" i="12"/>
  <c r="U128" i="12"/>
  <c r="J133" i="12"/>
  <c r="V133" i="12"/>
  <c r="J134" i="12"/>
  <c r="V134" i="12"/>
  <c r="J139" i="12"/>
  <c r="V139" i="12"/>
  <c r="J140" i="12"/>
  <c r="V140" i="12"/>
  <c r="J145" i="12"/>
  <c r="P146" i="12"/>
  <c r="J147" i="12"/>
  <c r="Q151" i="12"/>
  <c r="E153" i="12"/>
  <c r="T157" i="12"/>
  <c r="T165" i="12"/>
  <c r="T170" i="12"/>
  <c r="N123" i="15"/>
  <c r="N122" i="15"/>
  <c r="N124" i="15" s="1"/>
  <c r="N121" i="15"/>
  <c r="X134" i="15"/>
  <c r="X133" i="15"/>
  <c r="X135" i="15"/>
  <c r="L133" i="15"/>
  <c r="L134" i="15"/>
  <c r="L135" i="15"/>
  <c r="X139" i="15"/>
  <c r="X140" i="15"/>
  <c r="X141" i="15"/>
  <c r="L32" i="15"/>
  <c r="L139" i="15"/>
  <c r="L140" i="15"/>
  <c r="L141" i="15"/>
  <c r="Y147" i="12"/>
  <c r="Y146" i="12"/>
  <c r="Y145" i="12"/>
  <c r="M147" i="12"/>
  <c r="M146" i="12"/>
  <c r="X147" i="15"/>
  <c r="X145" i="15"/>
  <c r="X146" i="15"/>
  <c r="L147" i="15"/>
  <c r="L145" i="15"/>
  <c r="L146" i="15"/>
  <c r="X151" i="15"/>
  <c r="X152" i="15"/>
  <c r="X153" i="15"/>
  <c r="L152" i="15"/>
  <c r="L153" i="15"/>
  <c r="L151" i="15"/>
  <c r="Y159" i="12"/>
  <c r="Y158" i="12"/>
  <c r="Y157" i="12"/>
  <c r="M159" i="12"/>
  <c r="M158" i="12"/>
  <c r="X159" i="15"/>
  <c r="X158" i="15"/>
  <c r="X157" i="15"/>
  <c r="L159" i="15"/>
  <c r="L158" i="15"/>
  <c r="Y165" i="12"/>
  <c r="Y164" i="12"/>
  <c r="Y163" i="12"/>
  <c r="M165" i="12"/>
  <c r="M164" i="12"/>
  <c r="M163" i="12"/>
  <c r="X164" i="15"/>
  <c r="X163" i="15"/>
  <c r="X165" i="15"/>
  <c r="L163" i="15"/>
  <c r="L164" i="15"/>
  <c r="L165" i="15"/>
  <c r="Y171" i="12"/>
  <c r="Y170" i="12"/>
  <c r="Y169" i="12"/>
  <c r="M171" i="12"/>
  <c r="M170" i="12"/>
  <c r="M169" i="12"/>
  <c r="X170" i="15"/>
  <c r="X169" i="15"/>
  <c r="X171" i="15"/>
  <c r="L169" i="15"/>
  <c r="L170" i="15"/>
  <c r="L171" i="15"/>
  <c r="X176" i="15"/>
  <c r="X175" i="15"/>
  <c r="X177" i="15"/>
  <c r="L175" i="15"/>
  <c r="L176" i="15"/>
  <c r="L177" i="15"/>
  <c r="Y183" i="12"/>
  <c r="Y182" i="12"/>
  <c r="Y181" i="12"/>
  <c r="M183" i="12"/>
  <c r="M182" i="12"/>
  <c r="M181" i="12"/>
  <c r="X182" i="15"/>
  <c r="X181" i="15"/>
  <c r="X183" i="15"/>
  <c r="L181" i="15"/>
  <c r="L182" i="15"/>
  <c r="L183" i="15"/>
  <c r="Y189" i="12"/>
  <c r="Y188" i="12"/>
  <c r="Y187" i="12"/>
  <c r="M189" i="12"/>
  <c r="M188" i="12"/>
  <c r="M187" i="12"/>
  <c r="X188" i="15"/>
  <c r="X187" i="15"/>
  <c r="X189" i="15"/>
  <c r="L187" i="15"/>
  <c r="L188" i="15"/>
  <c r="L189" i="15"/>
  <c r="Y195" i="12"/>
  <c r="Y194" i="12"/>
  <c r="Y193" i="12"/>
  <c r="M195" i="12"/>
  <c r="M194" i="12"/>
  <c r="M193" i="12"/>
  <c r="X195" i="15"/>
  <c r="X194" i="15"/>
  <c r="X193" i="15"/>
  <c r="L195" i="15"/>
  <c r="L194" i="15"/>
  <c r="L193" i="15"/>
  <c r="R117" i="15"/>
  <c r="F117" i="15"/>
  <c r="R120" i="15"/>
  <c r="F120" i="15"/>
  <c r="R129" i="15"/>
  <c r="F129" i="15"/>
  <c r="F195" i="15"/>
  <c r="J121" i="12"/>
  <c r="V121" i="12"/>
  <c r="J122" i="12"/>
  <c r="V122" i="12"/>
  <c r="J127" i="12"/>
  <c r="V127" i="12"/>
  <c r="J128" i="12"/>
  <c r="V128" i="12"/>
  <c r="K133" i="12"/>
  <c r="W133" i="12"/>
  <c r="K134" i="12"/>
  <c r="W134" i="12"/>
  <c r="K139" i="12"/>
  <c r="W139" i="12"/>
  <c r="K140" i="12"/>
  <c r="W140" i="12"/>
  <c r="K145" i="12"/>
  <c r="X145" i="12"/>
  <c r="Q146" i="12"/>
  <c r="K147" i="12"/>
  <c r="R151" i="12"/>
  <c r="L152" i="12"/>
  <c r="F153" i="12"/>
  <c r="X153" i="12"/>
  <c r="X157" i="12"/>
  <c r="X165" i="12"/>
  <c r="X170" i="12"/>
  <c r="Y175" i="12"/>
  <c r="U182" i="12"/>
  <c r="Y134" i="15"/>
  <c r="Y133" i="15"/>
  <c r="Y135" i="15"/>
  <c r="M133" i="15"/>
  <c r="M134" i="15"/>
  <c r="M135" i="15"/>
  <c r="B38" i="15"/>
  <c r="B145" i="15"/>
  <c r="B147" i="15"/>
  <c r="B146" i="15"/>
  <c r="B123" i="15"/>
  <c r="B121" i="15"/>
  <c r="W134" i="15"/>
  <c r="W133" i="15"/>
  <c r="W135" i="15"/>
  <c r="K133" i="15"/>
  <c r="K134" i="15"/>
  <c r="K135" i="15"/>
  <c r="W139" i="15"/>
  <c r="W140" i="15"/>
  <c r="W141" i="15"/>
  <c r="K139" i="15"/>
  <c r="K140" i="15"/>
  <c r="K142" i="15" s="1"/>
  <c r="W147" i="15"/>
  <c r="W146" i="15"/>
  <c r="W145" i="15"/>
  <c r="K147" i="15"/>
  <c r="K145" i="15"/>
  <c r="K146" i="15"/>
  <c r="W151" i="15"/>
  <c r="W152" i="15"/>
  <c r="W153" i="15"/>
  <c r="K151" i="15"/>
  <c r="K152" i="15"/>
  <c r="K154" i="15" s="1"/>
  <c r="W158" i="15"/>
  <c r="W157" i="15"/>
  <c r="W159" i="15"/>
  <c r="K158" i="15"/>
  <c r="K157" i="15"/>
  <c r="K159" i="15"/>
  <c r="W164" i="15"/>
  <c r="W163" i="15"/>
  <c r="W165" i="15"/>
  <c r="K163" i="15"/>
  <c r="K164" i="15"/>
  <c r="K165" i="15"/>
  <c r="W170" i="15"/>
  <c r="W171" i="15"/>
  <c r="K169" i="15"/>
  <c r="K170" i="15"/>
  <c r="K171" i="15"/>
  <c r="X177" i="12"/>
  <c r="X176" i="12"/>
  <c r="X175" i="12"/>
  <c r="L177" i="12"/>
  <c r="L176" i="12"/>
  <c r="L175" i="12"/>
  <c r="W176" i="15"/>
  <c r="W175" i="15"/>
  <c r="W177" i="15"/>
  <c r="K175" i="15"/>
  <c r="K176" i="15"/>
  <c r="K177" i="15"/>
  <c r="X183" i="12"/>
  <c r="X182" i="12"/>
  <c r="X181" i="12"/>
  <c r="L183" i="12"/>
  <c r="L182" i="12"/>
  <c r="L181" i="12"/>
  <c r="W182" i="15"/>
  <c r="W181" i="15"/>
  <c r="W183" i="15"/>
  <c r="X189" i="12"/>
  <c r="X188" i="12"/>
  <c r="X187" i="12"/>
  <c r="L189" i="12"/>
  <c r="L188" i="12"/>
  <c r="L187" i="12"/>
  <c r="W188" i="15"/>
  <c r="W187" i="15"/>
  <c r="W189" i="15"/>
  <c r="K187" i="15"/>
  <c r="K188" i="15"/>
  <c r="K189" i="15"/>
  <c r="X195" i="12"/>
  <c r="X194" i="12"/>
  <c r="X193" i="12"/>
  <c r="L195" i="12"/>
  <c r="L194" i="12"/>
  <c r="L193" i="12"/>
  <c r="W195" i="15"/>
  <c r="W194" i="15"/>
  <c r="W193" i="15"/>
  <c r="K195" i="15"/>
  <c r="K194" i="15"/>
  <c r="K193" i="15"/>
  <c r="Q117" i="15"/>
  <c r="E117" i="15"/>
  <c r="Q120" i="15"/>
  <c r="E120" i="15"/>
  <c r="Q129" i="15"/>
  <c r="E129" i="15"/>
  <c r="Q132" i="15"/>
  <c r="Q139" i="15"/>
  <c r="E138" i="15"/>
  <c r="Q145" i="15"/>
  <c r="Q150" i="15"/>
  <c r="Q168" i="15"/>
  <c r="E169" i="15"/>
  <c r="E174" i="15"/>
  <c r="E195" i="15"/>
  <c r="K121" i="12"/>
  <c r="W121" i="12"/>
  <c r="K122" i="12"/>
  <c r="W122" i="12"/>
  <c r="K127" i="12"/>
  <c r="W127" i="12"/>
  <c r="K128" i="12"/>
  <c r="W128" i="12"/>
  <c r="L133" i="12"/>
  <c r="X133" i="12"/>
  <c r="L134" i="12"/>
  <c r="X134" i="12"/>
  <c r="L139" i="12"/>
  <c r="X139" i="12"/>
  <c r="L140" i="12"/>
  <c r="X140" i="12"/>
  <c r="L145" i="12"/>
  <c r="C146" i="12"/>
  <c r="S146" i="12"/>
  <c r="L147" i="12"/>
  <c r="T151" i="12"/>
  <c r="M152" i="12"/>
  <c r="H153" i="12"/>
  <c r="Y153" i="12"/>
  <c r="H158" i="12"/>
  <c r="H163" i="12"/>
  <c r="H171" i="12"/>
  <c r="I176" i="12"/>
  <c r="I183" i="12"/>
  <c r="H193" i="12"/>
  <c r="B115" i="15"/>
  <c r="B117" i="15"/>
  <c r="B116" i="15"/>
  <c r="X123" i="15"/>
  <c r="X122" i="15"/>
  <c r="X121" i="15"/>
  <c r="L123" i="15"/>
  <c r="L122" i="15"/>
  <c r="L124" i="15" s="1"/>
  <c r="L121" i="15"/>
  <c r="V134" i="15"/>
  <c r="V133" i="15"/>
  <c r="V135" i="15"/>
  <c r="J133" i="15"/>
  <c r="J135" i="15"/>
  <c r="J134" i="15"/>
  <c r="V32" i="15"/>
  <c r="V141" i="15"/>
  <c r="V139" i="15"/>
  <c r="V140" i="15"/>
  <c r="J32" i="15"/>
  <c r="J139" i="15"/>
  <c r="J140" i="15"/>
  <c r="J141" i="15"/>
  <c r="V147" i="15"/>
  <c r="V145" i="15"/>
  <c r="V146" i="15"/>
  <c r="J147" i="15"/>
  <c r="J145" i="15"/>
  <c r="V151" i="15"/>
  <c r="V152" i="15"/>
  <c r="V153" i="15"/>
  <c r="W159" i="12"/>
  <c r="W158" i="12"/>
  <c r="W157" i="12"/>
  <c r="K159" i="12"/>
  <c r="K158" i="12"/>
  <c r="K157" i="12"/>
  <c r="V158" i="15"/>
  <c r="V157" i="15"/>
  <c r="V159" i="15"/>
  <c r="J158" i="15"/>
  <c r="J157" i="15"/>
  <c r="J159" i="15"/>
  <c r="W165" i="12"/>
  <c r="W164" i="12"/>
  <c r="W163" i="12"/>
  <c r="K165" i="12"/>
  <c r="K164" i="12"/>
  <c r="K163" i="12"/>
  <c r="V164" i="15"/>
  <c r="V163" i="15"/>
  <c r="V165" i="15"/>
  <c r="W171" i="12"/>
  <c r="W170" i="12"/>
  <c r="W169" i="12"/>
  <c r="K171" i="12"/>
  <c r="K170" i="12"/>
  <c r="K169" i="12"/>
  <c r="V169" i="15"/>
  <c r="V170" i="15"/>
  <c r="V171" i="15"/>
  <c r="W177" i="12"/>
  <c r="W176" i="12"/>
  <c r="W175" i="12"/>
  <c r="K177" i="12"/>
  <c r="K176" i="12"/>
  <c r="K175" i="12"/>
  <c r="V176" i="15"/>
  <c r="V175" i="15"/>
  <c r="V177" i="15"/>
  <c r="J175" i="15"/>
  <c r="J176" i="15"/>
  <c r="J177" i="15"/>
  <c r="W183" i="12"/>
  <c r="W182" i="12"/>
  <c r="W181" i="12"/>
  <c r="K183" i="12"/>
  <c r="K182" i="12"/>
  <c r="K181" i="12"/>
  <c r="V182" i="15"/>
  <c r="V181" i="15"/>
  <c r="V183" i="15"/>
  <c r="J181" i="15"/>
  <c r="J182" i="15"/>
  <c r="J183" i="15"/>
  <c r="W189" i="12"/>
  <c r="W188" i="12"/>
  <c r="W187" i="12"/>
  <c r="K189" i="12"/>
  <c r="K188" i="12"/>
  <c r="K187" i="12"/>
  <c r="V189" i="15"/>
  <c r="V188" i="15"/>
  <c r="V187" i="15"/>
  <c r="J187" i="15"/>
  <c r="J188" i="15"/>
  <c r="J190" i="15" s="1"/>
  <c r="J189" i="15"/>
  <c r="W195" i="12"/>
  <c r="W194" i="12"/>
  <c r="W193" i="12"/>
  <c r="K195" i="12"/>
  <c r="K194" i="12"/>
  <c r="K193" i="12"/>
  <c r="V195" i="15"/>
  <c r="V194" i="15"/>
  <c r="V193" i="15"/>
  <c r="J195" i="15"/>
  <c r="J194" i="15"/>
  <c r="J193" i="15"/>
  <c r="P120" i="15"/>
  <c r="D120" i="15"/>
  <c r="P129" i="15"/>
  <c r="D129" i="15"/>
  <c r="P144" i="15"/>
  <c r="D147" i="15"/>
  <c r="P150" i="15"/>
  <c r="D153" i="15"/>
  <c r="D171" i="15"/>
  <c r="P186" i="15"/>
  <c r="D195" i="15"/>
  <c r="L121" i="12"/>
  <c r="X121" i="12"/>
  <c r="L122" i="12"/>
  <c r="X122" i="12"/>
  <c r="L127" i="12"/>
  <c r="X127" i="12"/>
  <c r="L128" i="12"/>
  <c r="X128" i="12"/>
  <c r="M133" i="12"/>
  <c r="Y133" i="12"/>
  <c r="M134" i="12"/>
  <c r="Y134" i="12"/>
  <c r="M139" i="12"/>
  <c r="Y139" i="12"/>
  <c r="M140" i="12"/>
  <c r="Y140" i="12"/>
  <c r="M145" i="12"/>
  <c r="D146" i="12"/>
  <c r="U146" i="12"/>
  <c r="O147" i="12"/>
  <c r="D151" i="12"/>
  <c r="V151" i="12"/>
  <c r="P152" i="12"/>
  <c r="J153" i="12"/>
  <c r="L158" i="12"/>
  <c r="L163" i="12"/>
  <c r="L171" i="12"/>
  <c r="M176" i="12"/>
  <c r="U183" i="12"/>
  <c r="T193" i="12"/>
  <c r="J146" i="15"/>
  <c r="P32" i="15"/>
  <c r="P139" i="15"/>
  <c r="P140" i="15"/>
  <c r="P141" i="15"/>
  <c r="U135" i="15"/>
  <c r="U134" i="15"/>
  <c r="U133" i="15"/>
  <c r="I134" i="15"/>
  <c r="I133" i="15"/>
  <c r="U32" i="15"/>
  <c r="U141" i="15"/>
  <c r="U139" i="15"/>
  <c r="U140" i="15"/>
  <c r="I32" i="15"/>
  <c r="I141" i="15"/>
  <c r="I139" i="15"/>
  <c r="I140" i="15"/>
  <c r="U146" i="15"/>
  <c r="U145" i="15"/>
  <c r="U147" i="15"/>
  <c r="I146" i="15"/>
  <c r="I147" i="15"/>
  <c r="I145" i="15"/>
  <c r="U151" i="15"/>
  <c r="U152" i="15"/>
  <c r="U153" i="15"/>
  <c r="I151" i="15"/>
  <c r="I152" i="15"/>
  <c r="I153" i="15"/>
  <c r="V159" i="12"/>
  <c r="V158" i="12"/>
  <c r="V157" i="12"/>
  <c r="J159" i="12"/>
  <c r="J158" i="12"/>
  <c r="U158" i="15"/>
  <c r="U157" i="15"/>
  <c r="U159" i="15"/>
  <c r="I158" i="15"/>
  <c r="I157" i="15"/>
  <c r="I159" i="15"/>
  <c r="V165" i="12"/>
  <c r="V164" i="12"/>
  <c r="V163" i="12"/>
  <c r="J165" i="12"/>
  <c r="J164" i="12"/>
  <c r="J163" i="12"/>
  <c r="U165" i="15"/>
  <c r="U164" i="15"/>
  <c r="U163" i="15"/>
  <c r="I163" i="15"/>
  <c r="I165" i="15"/>
  <c r="I164" i="15"/>
  <c r="V171" i="12"/>
  <c r="V170" i="12"/>
  <c r="V169" i="12"/>
  <c r="J171" i="12"/>
  <c r="J170" i="12"/>
  <c r="J169" i="12"/>
  <c r="U169" i="15"/>
  <c r="U170" i="15"/>
  <c r="U171" i="15"/>
  <c r="I169" i="15"/>
  <c r="I170" i="15"/>
  <c r="I171" i="15"/>
  <c r="V177" i="12"/>
  <c r="V176" i="12"/>
  <c r="V175" i="12"/>
  <c r="J177" i="12"/>
  <c r="J176" i="12"/>
  <c r="J175" i="12"/>
  <c r="U176" i="15"/>
  <c r="U175" i="15"/>
  <c r="U177" i="15"/>
  <c r="I175" i="15"/>
  <c r="I176" i="15"/>
  <c r="I177" i="15"/>
  <c r="V183" i="12"/>
  <c r="V182" i="12"/>
  <c r="V181" i="12"/>
  <c r="J183" i="12"/>
  <c r="J182" i="12"/>
  <c r="J181" i="12"/>
  <c r="U182" i="15"/>
  <c r="U181" i="15"/>
  <c r="U183" i="15"/>
  <c r="I181" i="15"/>
  <c r="I182" i="15"/>
  <c r="I183" i="15"/>
  <c r="V189" i="12"/>
  <c r="V188" i="12"/>
  <c r="V187" i="12"/>
  <c r="J189" i="12"/>
  <c r="J188" i="12"/>
  <c r="J187" i="12"/>
  <c r="U189" i="15"/>
  <c r="U188" i="15"/>
  <c r="U187" i="15"/>
  <c r="I187" i="15"/>
  <c r="I188" i="15"/>
  <c r="V195" i="12"/>
  <c r="V194" i="12"/>
  <c r="V193" i="12"/>
  <c r="J195" i="12"/>
  <c r="J194" i="12"/>
  <c r="J193" i="12"/>
  <c r="U195" i="15"/>
  <c r="U194" i="15"/>
  <c r="U193" i="15"/>
  <c r="I195" i="15"/>
  <c r="I194" i="15"/>
  <c r="O117" i="15"/>
  <c r="C117" i="15"/>
  <c r="O123" i="15"/>
  <c r="C123" i="15"/>
  <c r="O129" i="15"/>
  <c r="C129" i="15"/>
  <c r="C159" i="15"/>
  <c r="C174" i="15"/>
  <c r="C183" i="15"/>
  <c r="C189" i="15"/>
  <c r="M121" i="12"/>
  <c r="Y121" i="12"/>
  <c r="M122" i="12"/>
  <c r="Y122" i="12"/>
  <c r="M127" i="12"/>
  <c r="Y127" i="12"/>
  <c r="M128" i="12"/>
  <c r="Y128" i="12"/>
  <c r="B133" i="12"/>
  <c r="N133" i="12"/>
  <c r="B134" i="12"/>
  <c r="B136" i="12" s="1"/>
  <c r="N134" i="12"/>
  <c r="B139" i="12"/>
  <c r="N139" i="12"/>
  <c r="B140" i="12"/>
  <c r="N140" i="12"/>
  <c r="N145" i="12"/>
  <c r="E146" i="12"/>
  <c r="V146" i="12"/>
  <c r="P147" i="12"/>
  <c r="E151" i="12"/>
  <c r="W151" i="12"/>
  <c r="Q152" i="12"/>
  <c r="K153" i="12"/>
  <c r="T158" i="12"/>
  <c r="T163" i="12"/>
  <c r="T171" i="12"/>
  <c r="U176" i="12"/>
  <c r="H194" i="12"/>
  <c r="T135" i="15"/>
  <c r="T134" i="15"/>
  <c r="T133" i="15"/>
  <c r="H151" i="15"/>
  <c r="H152" i="15"/>
  <c r="H153" i="15"/>
  <c r="U159" i="12"/>
  <c r="U158" i="12"/>
  <c r="U157" i="12"/>
  <c r="I159" i="12"/>
  <c r="I158" i="12"/>
  <c r="I157" i="12"/>
  <c r="T158" i="15"/>
  <c r="T157" i="15"/>
  <c r="T159" i="15"/>
  <c r="H158" i="15"/>
  <c r="H157" i="15"/>
  <c r="H159" i="15"/>
  <c r="U165" i="12"/>
  <c r="U164" i="12"/>
  <c r="U163" i="12"/>
  <c r="I165" i="12"/>
  <c r="I164" i="12"/>
  <c r="I163" i="12"/>
  <c r="T164" i="15"/>
  <c r="T163" i="15"/>
  <c r="H163" i="15"/>
  <c r="H165" i="15"/>
  <c r="H164" i="15"/>
  <c r="U171" i="12"/>
  <c r="U170" i="12"/>
  <c r="U169" i="12"/>
  <c r="I171" i="12"/>
  <c r="I170" i="12"/>
  <c r="I169" i="12"/>
  <c r="T171" i="15"/>
  <c r="T169" i="15"/>
  <c r="T170" i="15"/>
  <c r="H169" i="15"/>
  <c r="H170" i="15"/>
  <c r="H171" i="15"/>
  <c r="T176" i="15"/>
  <c r="T175" i="15"/>
  <c r="T177" i="15"/>
  <c r="H175" i="15"/>
  <c r="H176" i="15"/>
  <c r="H177" i="15"/>
  <c r="T182" i="15"/>
  <c r="T181" i="15"/>
  <c r="T183" i="15"/>
  <c r="U189" i="12"/>
  <c r="U188" i="12"/>
  <c r="U187" i="12"/>
  <c r="I189" i="12"/>
  <c r="I188" i="12"/>
  <c r="I187" i="12"/>
  <c r="T189" i="15"/>
  <c r="T188" i="15"/>
  <c r="T187" i="15"/>
  <c r="H187" i="15"/>
  <c r="H189" i="15"/>
  <c r="H188" i="15"/>
  <c r="U195" i="12"/>
  <c r="U194" i="12"/>
  <c r="U193" i="12"/>
  <c r="I195" i="12"/>
  <c r="I194" i="12"/>
  <c r="I193" i="12"/>
  <c r="T194" i="15"/>
  <c r="T193" i="15"/>
  <c r="T195" i="15"/>
  <c r="N117" i="15"/>
  <c r="B120" i="15"/>
  <c r="N120" i="15"/>
  <c r="B129" i="15"/>
  <c r="N129" i="15"/>
  <c r="B141" i="15"/>
  <c r="B177" i="15"/>
  <c r="N186" i="15"/>
  <c r="B121" i="12"/>
  <c r="N121" i="12"/>
  <c r="B122" i="12"/>
  <c r="N122" i="12"/>
  <c r="B127" i="12"/>
  <c r="N127" i="12"/>
  <c r="B128" i="12"/>
  <c r="N128" i="12"/>
  <c r="C133" i="12"/>
  <c r="O133" i="12"/>
  <c r="C134" i="12"/>
  <c r="C136" i="12" s="1"/>
  <c r="O134" i="12"/>
  <c r="C139" i="12"/>
  <c r="O139" i="12"/>
  <c r="C140" i="12"/>
  <c r="O140" i="12"/>
  <c r="C145" i="12"/>
  <c r="O145" i="12"/>
  <c r="F146" i="12"/>
  <c r="W146" i="12"/>
  <c r="Q147" i="12"/>
  <c r="K150" i="12"/>
  <c r="F151" i="12"/>
  <c r="X151" i="12"/>
  <c r="R152" i="12"/>
  <c r="L153" i="12"/>
  <c r="X158" i="12"/>
  <c r="X163" i="12"/>
  <c r="X171" i="12"/>
  <c r="Y176" i="12"/>
  <c r="T194" i="12"/>
  <c r="L157" i="15"/>
  <c r="D133" i="15"/>
  <c r="D135" i="15"/>
  <c r="D134" i="15"/>
  <c r="D136" i="15" s="1"/>
  <c r="T141" i="15"/>
  <c r="T140" i="15"/>
  <c r="T139" i="15"/>
  <c r="H32" i="15"/>
  <c r="I15" i="7" s="1"/>
  <c r="H140" i="15"/>
  <c r="T146" i="15"/>
  <c r="T145" i="15"/>
  <c r="T147" i="15"/>
  <c r="U153" i="12"/>
  <c r="U152" i="12"/>
  <c r="U151" i="12"/>
  <c r="I153" i="12"/>
  <c r="I152" i="12"/>
  <c r="I151" i="12"/>
  <c r="T153" i="15"/>
  <c r="T151" i="15"/>
  <c r="T152" i="15"/>
  <c r="S134" i="15"/>
  <c r="S133" i="15"/>
  <c r="S135" i="15"/>
  <c r="G135" i="15"/>
  <c r="G134" i="15"/>
  <c r="G133" i="15"/>
  <c r="S32" i="15"/>
  <c r="S141" i="15"/>
  <c r="S139" i="15"/>
  <c r="G32" i="15"/>
  <c r="G141" i="15"/>
  <c r="G139" i="15"/>
  <c r="G140" i="15"/>
  <c r="T147" i="12"/>
  <c r="T146" i="12"/>
  <c r="T145" i="12"/>
  <c r="H147" i="12"/>
  <c r="H146" i="12"/>
  <c r="S146" i="15"/>
  <c r="S145" i="15"/>
  <c r="S147" i="15"/>
  <c r="S153" i="15"/>
  <c r="S151" i="15"/>
  <c r="S152" i="15"/>
  <c r="S158" i="15"/>
  <c r="S157" i="15"/>
  <c r="S159" i="15"/>
  <c r="G158" i="15"/>
  <c r="G157" i="15"/>
  <c r="G159" i="15"/>
  <c r="S165" i="15"/>
  <c r="S164" i="15"/>
  <c r="S163" i="15"/>
  <c r="G169" i="15"/>
  <c r="G170" i="15"/>
  <c r="T177" i="12"/>
  <c r="T176" i="12"/>
  <c r="T175" i="12"/>
  <c r="H177" i="12"/>
  <c r="H176" i="12"/>
  <c r="H175" i="12"/>
  <c r="T183" i="12"/>
  <c r="T182" i="12"/>
  <c r="T181" i="12"/>
  <c r="H183" i="12"/>
  <c r="H182" i="12"/>
  <c r="H181" i="12"/>
  <c r="S182" i="15"/>
  <c r="S181" i="15"/>
  <c r="S183" i="15"/>
  <c r="G181" i="15"/>
  <c r="G182" i="15"/>
  <c r="G183" i="15"/>
  <c r="S189" i="15"/>
  <c r="S188" i="15"/>
  <c r="S187" i="15"/>
  <c r="G187" i="15"/>
  <c r="G188" i="15"/>
  <c r="G189" i="15"/>
  <c r="S194" i="15"/>
  <c r="S193" i="15"/>
  <c r="S195" i="15"/>
  <c r="Y117" i="15"/>
  <c r="M117" i="15"/>
  <c r="Y123" i="15"/>
  <c r="M123" i="15"/>
  <c r="Y129" i="15"/>
  <c r="M129" i="15"/>
  <c r="Y141" i="15"/>
  <c r="Y153" i="15"/>
  <c r="Y165" i="15"/>
  <c r="M180" i="15"/>
  <c r="M189" i="15"/>
  <c r="C121" i="12"/>
  <c r="O121" i="12"/>
  <c r="C122" i="12"/>
  <c r="O122" i="12"/>
  <c r="C127" i="12"/>
  <c r="O127" i="12"/>
  <c r="C128" i="12"/>
  <c r="O128" i="12"/>
  <c r="D133" i="12"/>
  <c r="P133" i="12"/>
  <c r="D134" i="12"/>
  <c r="P134" i="12"/>
  <c r="D139" i="12"/>
  <c r="P139" i="12"/>
  <c r="D140" i="12"/>
  <c r="P140" i="12"/>
  <c r="D145" i="12"/>
  <c r="G146" i="12"/>
  <c r="X146" i="12"/>
  <c r="S147" i="12"/>
  <c r="H151" i="12"/>
  <c r="Y151" i="12"/>
  <c r="T152" i="12"/>
  <c r="M153" i="12"/>
  <c r="H159" i="12"/>
  <c r="H164" i="12"/>
  <c r="H169" i="12"/>
  <c r="I177" i="12"/>
  <c r="H187" i="12"/>
  <c r="G151" i="15"/>
  <c r="G152" i="15"/>
  <c r="G153" i="15"/>
  <c r="G165" i="15"/>
  <c r="G164" i="15"/>
  <c r="G163" i="15"/>
  <c r="S171" i="15"/>
  <c r="S169" i="15"/>
  <c r="S170" i="15"/>
  <c r="G175" i="15"/>
  <c r="G176" i="15"/>
  <c r="G177" i="15"/>
  <c r="R134" i="15"/>
  <c r="R133" i="15"/>
  <c r="R135" i="15"/>
  <c r="F135" i="15"/>
  <c r="F134" i="15"/>
  <c r="F133" i="15"/>
  <c r="R32" i="15"/>
  <c r="R140" i="15"/>
  <c r="R141" i="15"/>
  <c r="R139" i="15"/>
  <c r="F32" i="15"/>
  <c r="F140" i="15"/>
  <c r="F141" i="15"/>
  <c r="F139" i="15"/>
  <c r="R146" i="15"/>
  <c r="R145" i="15"/>
  <c r="R147" i="15"/>
  <c r="F146" i="15"/>
  <c r="F147" i="15"/>
  <c r="F145" i="15"/>
  <c r="S153" i="12"/>
  <c r="S152" i="12"/>
  <c r="S151" i="12"/>
  <c r="G153" i="12"/>
  <c r="G152" i="12"/>
  <c r="G151" i="12"/>
  <c r="R153" i="15"/>
  <c r="R151" i="15"/>
  <c r="R152" i="15"/>
  <c r="F151" i="15"/>
  <c r="F152" i="15"/>
  <c r="F153" i="15"/>
  <c r="S159" i="12"/>
  <c r="S158" i="12"/>
  <c r="S157" i="12"/>
  <c r="G159" i="12"/>
  <c r="G158" i="12"/>
  <c r="G157" i="12"/>
  <c r="R158" i="15"/>
  <c r="R157" i="15"/>
  <c r="R159" i="15"/>
  <c r="F158" i="15"/>
  <c r="F157" i="15"/>
  <c r="F159" i="15"/>
  <c r="S165" i="12"/>
  <c r="S164" i="12"/>
  <c r="S163" i="12"/>
  <c r="G165" i="12"/>
  <c r="G164" i="12"/>
  <c r="G163" i="12"/>
  <c r="R164" i="15"/>
  <c r="R163" i="15"/>
  <c r="R165" i="15"/>
  <c r="F165" i="15"/>
  <c r="F164" i="15"/>
  <c r="F163" i="15"/>
  <c r="S171" i="12"/>
  <c r="S170" i="12"/>
  <c r="S169" i="12"/>
  <c r="G171" i="12"/>
  <c r="G170" i="12"/>
  <c r="G169" i="12"/>
  <c r="R171" i="15"/>
  <c r="R170" i="15"/>
  <c r="R169" i="15"/>
  <c r="F171" i="15"/>
  <c r="F169" i="15"/>
  <c r="F170" i="15"/>
  <c r="S177" i="12"/>
  <c r="S176" i="12"/>
  <c r="S175" i="12"/>
  <c r="G177" i="12"/>
  <c r="G176" i="12"/>
  <c r="G175" i="12"/>
  <c r="R177" i="15"/>
  <c r="R176" i="15"/>
  <c r="R175" i="15"/>
  <c r="F177" i="15"/>
  <c r="F176" i="15"/>
  <c r="F175" i="15"/>
  <c r="S183" i="12"/>
  <c r="S182" i="12"/>
  <c r="S181" i="12"/>
  <c r="G183" i="12"/>
  <c r="G182" i="12"/>
  <c r="G181" i="12"/>
  <c r="R183" i="15"/>
  <c r="R182" i="15"/>
  <c r="R181" i="15"/>
  <c r="F181" i="15"/>
  <c r="F182" i="15"/>
  <c r="F183" i="15"/>
  <c r="S189" i="12"/>
  <c r="S188" i="12"/>
  <c r="S187" i="12"/>
  <c r="G189" i="12"/>
  <c r="G188" i="12"/>
  <c r="G187" i="12"/>
  <c r="R189" i="15"/>
  <c r="R188" i="15"/>
  <c r="F189" i="15"/>
  <c r="F187" i="15"/>
  <c r="F188" i="15"/>
  <c r="S195" i="12"/>
  <c r="S194" i="12"/>
  <c r="S193" i="12"/>
  <c r="G195" i="12"/>
  <c r="G194" i="12"/>
  <c r="G193" i="12"/>
  <c r="R194" i="15"/>
  <c r="R193" i="15"/>
  <c r="R195" i="15"/>
  <c r="X117" i="15"/>
  <c r="L117" i="15"/>
  <c r="L120" i="15"/>
  <c r="X130" i="15"/>
  <c r="L129" i="15"/>
  <c r="D121" i="12"/>
  <c r="P121" i="12"/>
  <c r="D122" i="12"/>
  <c r="P122" i="12"/>
  <c r="D127" i="12"/>
  <c r="P127" i="12"/>
  <c r="D128" i="12"/>
  <c r="P128" i="12"/>
  <c r="E133" i="12"/>
  <c r="Q133" i="12"/>
  <c r="E134" i="12"/>
  <c r="Q134" i="12"/>
  <c r="E139" i="12"/>
  <c r="Q139" i="12"/>
  <c r="E140" i="12"/>
  <c r="Q140" i="12"/>
  <c r="E145" i="12"/>
  <c r="I146" i="12"/>
  <c r="U147" i="12"/>
  <c r="J151" i="12"/>
  <c r="D152" i="12"/>
  <c r="V152" i="12"/>
  <c r="P153" i="12"/>
  <c r="L159" i="12"/>
  <c r="L164" i="12"/>
  <c r="L169" i="12"/>
  <c r="T187" i="12"/>
  <c r="T165" i="15"/>
  <c r="E133" i="15"/>
  <c r="E135" i="15"/>
  <c r="E134" i="15"/>
  <c r="Q140" i="15"/>
  <c r="Q138" i="15" s="1"/>
  <c r="Q141" i="15"/>
  <c r="R147" i="12"/>
  <c r="R146" i="12"/>
  <c r="E145" i="15"/>
  <c r="E146" i="15"/>
  <c r="E147" i="15"/>
  <c r="E151" i="15"/>
  <c r="E152" i="15"/>
  <c r="E154" i="15" s="1"/>
  <c r="R159" i="12"/>
  <c r="R158" i="12"/>
  <c r="R157" i="12"/>
  <c r="F159" i="12"/>
  <c r="F158" i="12"/>
  <c r="F157" i="12"/>
  <c r="Q158" i="15"/>
  <c r="Q157" i="15"/>
  <c r="Q159" i="15"/>
  <c r="E158" i="15"/>
  <c r="E157" i="15"/>
  <c r="E159" i="15"/>
  <c r="R165" i="12"/>
  <c r="R164" i="12"/>
  <c r="R163" i="12"/>
  <c r="F165" i="12"/>
  <c r="F164" i="12"/>
  <c r="F163" i="12"/>
  <c r="Q164" i="15"/>
  <c r="Q163" i="15"/>
  <c r="Q165" i="15"/>
  <c r="E165" i="15"/>
  <c r="E164" i="15"/>
  <c r="E163" i="15"/>
  <c r="R171" i="12"/>
  <c r="R170" i="12"/>
  <c r="R169" i="12"/>
  <c r="F171" i="12"/>
  <c r="F170" i="12"/>
  <c r="F169" i="12"/>
  <c r="R177" i="12"/>
  <c r="R176" i="12"/>
  <c r="R175" i="12"/>
  <c r="F177" i="12"/>
  <c r="F176" i="12"/>
  <c r="F175" i="12"/>
  <c r="Q177" i="15"/>
  <c r="Q175" i="15"/>
  <c r="E177" i="15"/>
  <c r="E176" i="15"/>
  <c r="R183" i="12"/>
  <c r="R182" i="12"/>
  <c r="R181" i="12"/>
  <c r="F183" i="12"/>
  <c r="F182" i="12"/>
  <c r="F181" i="12"/>
  <c r="Q183" i="15"/>
  <c r="Q181" i="15"/>
  <c r="Q182" i="15"/>
  <c r="E181" i="15"/>
  <c r="E183" i="15"/>
  <c r="E182" i="15"/>
  <c r="R189" i="12"/>
  <c r="R188" i="12"/>
  <c r="R187" i="12"/>
  <c r="F189" i="12"/>
  <c r="F188" i="12"/>
  <c r="F187" i="12"/>
  <c r="Q188" i="15"/>
  <c r="Q187" i="15"/>
  <c r="Q189" i="15"/>
  <c r="E188" i="15"/>
  <c r="E189" i="15"/>
  <c r="E187" i="15"/>
  <c r="R195" i="12"/>
  <c r="R194" i="12"/>
  <c r="R193" i="12"/>
  <c r="F195" i="12"/>
  <c r="F194" i="12"/>
  <c r="F193" i="12"/>
  <c r="Q194" i="15"/>
  <c r="Q193" i="15"/>
  <c r="Q195" i="15"/>
  <c r="X32" i="15"/>
  <c r="W117" i="15"/>
  <c r="K117" i="15"/>
  <c r="W123" i="15"/>
  <c r="K123" i="15"/>
  <c r="W129" i="15"/>
  <c r="K129" i="15"/>
  <c r="K141" i="15"/>
  <c r="K153" i="15"/>
  <c r="W168" i="15"/>
  <c r="K181" i="15"/>
  <c r="E121" i="12"/>
  <c r="Q121" i="12"/>
  <c r="E122" i="12"/>
  <c r="Q122" i="12"/>
  <c r="E127" i="12"/>
  <c r="Q127" i="12"/>
  <c r="E128" i="12"/>
  <c r="Q128" i="12"/>
  <c r="F133" i="12"/>
  <c r="R133" i="12"/>
  <c r="F134" i="12"/>
  <c r="R134" i="12"/>
  <c r="F139" i="12"/>
  <c r="R139" i="12"/>
  <c r="F140" i="12"/>
  <c r="R140" i="12"/>
  <c r="F145" i="12"/>
  <c r="R145" i="12"/>
  <c r="V147" i="12"/>
  <c r="J157" i="12"/>
  <c r="I180" i="12"/>
  <c r="H188" i="12"/>
  <c r="D115" i="15"/>
  <c r="G171" i="15"/>
  <c r="E177" i="12"/>
  <c r="E176" i="12"/>
  <c r="E175" i="12"/>
  <c r="P176" i="15"/>
  <c r="P177" i="15"/>
  <c r="P175" i="15"/>
  <c r="D176" i="15"/>
  <c r="D177" i="15"/>
  <c r="D175" i="15"/>
  <c r="Q183" i="12"/>
  <c r="Q182" i="12"/>
  <c r="Q181" i="12"/>
  <c r="E183" i="12"/>
  <c r="E182" i="12"/>
  <c r="E181" i="12"/>
  <c r="P183" i="15"/>
  <c r="P182" i="15"/>
  <c r="P181" i="15"/>
  <c r="D181" i="15"/>
  <c r="D182" i="15"/>
  <c r="D183" i="15"/>
  <c r="Q189" i="12"/>
  <c r="Q188" i="12"/>
  <c r="Q187" i="12"/>
  <c r="E189" i="12"/>
  <c r="E188" i="12"/>
  <c r="E187" i="12"/>
  <c r="D188" i="15"/>
  <c r="D189" i="15"/>
  <c r="D187" i="15"/>
  <c r="Q195" i="12"/>
  <c r="Q194" i="12"/>
  <c r="Q193" i="12"/>
  <c r="E195" i="12"/>
  <c r="E194" i="12"/>
  <c r="E193" i="12"/>
  <c r="P194" i="15"/>
  <c r="P193" i="15"/>
  <c r="P195" i="15"/>
  <c r="T32" i="15"/>
  <c r="U15" i="7" s="1"/>
  <c r="V117" i="15"/>
  <c r="J117" i="15"/>
  <c r="V123" i="15"/>
  <c r="J120" i="15"/>
  <c r="V129" i="15"/>
  <c r="J129" i="15"/>
  <c r="J150" i="15"/>
  <c r="J165" i="15"/>
  <c r="J168" i="15"/>
  <c r="J186" i="15"/>
  <c r="F121" i="12"/>
  <c r="R121" i="12"/>
  <c r="F122" i="12"/>
  <c r="R122" i="12"/>
  <c r="F127" i="12"/>
  <c r="R127" i="12"/>
  <c r="F128" i="12"/>
  <c r="R128" i="12"/>
  <c r="G133" i="12"/>
  <c r="S133" i="12"/>
  <c r="G134" i="12"/>
  <c r="S134" i="12"/>
  <c r="G139" i="12"/>
  <c r="S139" i="12"/>
  <c r="G140" i="12"/>
  <c r="S140" i="12"/>
  <c r="G145" i="12"/>
  <c r="T188" i="12"/>
  <c r="Q176" i="15"/>
  <c r="D32" i="15"/>
  <c r="D140" i="15"/>
  <c r="D141" i="15"/>
  <c r="D139" i="15"/>
  <c r="Q159" i="12"/>
  <c r="Q158" i="12"/>
  <c r="Q157" i="12"/>
  <c r="E159" i="12"/>
  <c r="E158" i="12"/>
  <c r="P158" i="15"/>
  <c r="P157" i="15"/>
  <c r="P159" i="15"/>
  <c r="D158" i="15"/>
  <c r="D157" i="15"/>
  <c r="D159" i="15"/>
  <c r="Q165" i="12"/>
  <c r="Q164" i="12"/>
  <c r="Q163" i="12"/>
  <c r="E165" i="12"/>
  <c r="E164" i="12"/>
  <c r="E163" i="12"/>
  <c r="P164" i="15"/>
  <c r="P166" i="15" s="1"/>
  <c r="P163" i="15"/>
  <c r="P165" i="15"/>
  <c r="D163" i="15"/>
  <c r="D165" i="15"/>
  <c r="D164" i="15"/>
  <c r="Q171" i="12"/>
  <c r="Q170" i="12"/>
  <c r="Q169" i="12"/>
  <c r="E171" i="12"/>
  <c r="E170" i="12"/>
  <c r="E169" i="12"/>
  <c r="P170" i="15"/>
  <c r="P171" i="15"/>
  <c r="P169" i="15"/>
  <c r="D170" i="15"/>
  <c r="D169" i="15"/>
  <c r="Q177" i="12"/>
  <c r="Q176" i="12"/>
  <c r="Q175" i="12"/>
  <c r="O133" i="15"/>
  <c r="O134" i="15"/>
  <c r="O135" i="15"/>
  <c r="C133" i="15"/>
  <c r="C135" i="15"/>
  <c r="C134" i="15"/>
  <c r="O139" i="15"/>
  <c r="O140" i="15"/>
  <c r="O141" i="15"/>
  <c r="C140" i="15"/>
  <c r="C141" i="15"/>
  <c r="C139" i="15"/>
  <c r="O145" i="15"/>
  <c r="O146" i="15"/>
  <c r="O147" i="15"/>
  <c r="C145" i="15"/>
  <c r="C147" i="15"/>
  <c r="C146" i="15"/>
  <c r="O153" i="15"/>
  <c r="O151" i="15"/>
  <c r="O152" i="15"/>
  <c r="C151" i="15"/>
  <c r="C153" i="15"/>
  <c r="P159" i="12"/>
  <c r="P158" i="12"/>
  <c r="D159" i="12"/>
  <c r="D158" i="12"/>
  <c r="O158" i="15"/>
  <c r="O157" i="15"/>
  <c r="O159" i="15"/>
  <c r="P165" i="12"/>
  <c r="P164" i="12"/>
  <c r="P163" i="12"/>
  <c r="D165" i="12"/>
  <c r="D164" i="12"/>
  <c r="D163" i="12"/>
  <c r="O164" i="15"/>
  <c r="O163" i="15"/>
  <c r="O165" i="15"/>
  <c r="C163" i="15"/>
  <c r="C165" i="15"/>
  <c r="C164" i="15"/>
  <c r="P171" i="12"/>
  <c r="P170" i="12"/>
  <c r="P169" i="12"/>
  <c r="D171" i="12"/>
  <c r="D170" i="12"/>
  <c r="D169" i="12"/>
  <c r="O170" i="15"/>
  <c r="O171" i="15"/>
  <c r="O169" i="15"/>
  <c r="C171" i="15"/>
  <c r="C170" i="15"/>
  <c r="C169" i="15"/>
  <c r="P177" i="12"/>
  <c r="P176" i="12"/>
  <c r="P175" i="12"/>
  <c r="D177" i="12"/>
  <c r="D176" i="12"/>
  <c r="D175" i="12"/>
  <c r="O175" i="15"/>
  <c r="O176" i="15"/>
  <c r="O177" i="15"/>
  <c r="P183" i="12"/>
  <c r="P182" i="12"/>
  <c r="P181" i="12"/>
  <c r="D183" i="12"/>
  <c r="D182" i="12"/>
  <c r="D181" i="12"/>
  <c r="O183" i="15"/>
  <c r="O181" i="15"/>
  <c r="O182" i="15"/>
  <c r="P189" i="12"/>
  <c r="P188" i="12"/>
  <c r="P187" i="12"/>
  <c r="D189" i="12"/>
  <c r="D188" i="12"/>
  <c r="D187" i="12"/>
  <c r="O188" i="15"/>
  <c r="O186" i="15" s="1"/>
  <c r="O189" i="15"/>
  <c r="P195" i="12"/>
  <c r="P194" i="12"/>
  <c r="P193" i="12"/>
  <c r="D195" i="12"/>
  <c r="D194" i="12"/>
  <c r="D193" i="12"/>
  <c r="O194" i="15"/>
  <c r="O193" i="15"/>
  <c r="O195" i="15"/>
  <c r="C193" i="15"/>
  <c r="C195" i="15"/>
  <c r="C194" i="15"/>
  <c r="U117" i="15"/>
  <c r="I117" i="15"/>
  <c r="U123" i="15"/>
  <c r="I120" i="15"/>
  <c r="U129" i="15"/>
  <c r="I129" i="15"/>
  <c r="I189" i="15"/>
  <c r="G121" i="12"/>
  <c r="S121" i="12"/>
  <c r="G122" i="12"/>
  <c r="S122" i="12"/>
  <c r="G127" i="12"/>
  <c r="S127" i="12"/>
  <c r="G128" i="12"/>
  <c r="S128" i="12"/>
  <c r="H133" i="12"/>
  <c r="T133" i="12"/>
  <c r="H134" i="12"/>
  <c r="T134" i="12"/>
  <c r="H139" i="12"/>
  <c r="T139" i="12"/>
  <c r="H140" i="12"/>
  <c r="T140" i="12"/>
  <c r="H145" i="12"/>
  <c r="M157" i="12"/>
  <c r="P133" i="15"/>
  <c r="P134" i="15"/>
  <c r="P135" i="15"/>
  <c r="N133" i="15"/>
  <c r="N134" i="15"/>
  <c r="N135" i="15"/>
  <c r="N139" i="15"/>
  <c r="N140" i="15"/>
  <c r="N141" i="15"/>
  <c r="B147" i="12"/>
  <c r="B146" i="12"/>
  <c r="N145" i="15"/>
  <c r="N146" i="15"/>
  <c r="N147" i="15"/>
  <c r="B153" i="12"/>
  <c r="B152" i="12"/>
  <c r="B151" i="12"/>
  <c r="O153" i="12"/>
  <c r="O152" i="12"/>
  <c r="O151" i="12"/>
  <c r="C153" i="12"/>
  <c r="C152" i="12"/>
  <c r="C151" i="12"/>
  <c r="N152" i="15"/>
  <c r="N153" i="15"/>
  <c r="N151" i="15"/>
  <c r="B159" i="12"/>
  <c r="B158" i="12"/>
  <c r="B157" i="12"/>
  <c r="O159" i="12"/>
  <c r="O158" i="12"/>
  <c r="O157" i="12"/>
  <c r="C159" i="12"/>
  <c r="C158" i="12"/>
  <c r="C157" i="12"/>
  <c r="N159" i="15"/>
  <c r="N158" i="15"/>
  <c r="N157" i="15"/>
  <c r="B165" i="12"/>
  <c r="B164" i="12"/>
  <c r="B163" i="12"/>
  <c r="O165" i="12"/>
  <c r="O164" i="12"/>
  <c r="O163" i="12"/>
  <c r="C165" i="12"/>
  <c r="C164" i="12"/>
  <c r="C163" i="12"/>
  <c r="N164" i="15"/>
  <c r="N162" i="15" s="1"/>
  <c r="N165" i="15"/>
  <c r="B171" i="12"/>
  <c r="B170" i="12"/>
  <c r="B169" i="12"/>
  <c r="O171" i="12"/>
  <c r="O170" i="12"/>
  <c r="O169" i="12"/>
  <c r="C171" i="12"/>
  <c r="C170" i="12"/>
  <c r="C169" i="12"/>
  <c r="N169" i="15"/>
  <c r="N170" i="15"/>
  <c r="N171" i="15"/>
  <c r="B177" i="12"/>
  <c r="B176" i="12"/>
  <c r="B175" i="12"/>
  <c r="O177" i="12"/>
  <c r="O176" i="12"/>
  <c r="O175" i="12"/>
  <c r="C177" i="12"/>
  <c r="C176" i="12"/>
  <c r="C178" i="12" s="1"/>
  <c r="C175" i="12"/>
  <c r="N175" i="15"/>
  <c r="N176" i="15"/>
  <c r="N177" i="15"/>
  <c r="B183" i="12"/>
  <c r="B182" i="12"/>
  <c r="B181" i="12"/>
  <c r="O183" i="12"/>
  <c r="O182" i="12"/>
  <c r="O181" i="12"/>
  <c r="C183" i="12"/>
  <c r="C182" i="12"/>
  <c r="C181" i="12"/>
  <c r="N182" i="15"/>
  <c r="N181" i="15"/>
  <c r="N183" i="15"/>
  <c r="B189" i="12"/>
  <c r="B188" i="12"/>
  <c r="B187" i="12"/>
  <c r="O189" i="12"/>
  <c r="O188" i="12"/>
  <c r="O187" i="12"/>
  <c r="C189" i="12"/>
  <c r="C188" i="12"/>
  <c r="C187" i="12"/>
  <c r="B195" i="12"/>
  <c r="B194" i="12"/>
  <c r="B193" i="12"/>
  <c r="O195" i="12"/>
  <c r="O194" i="12"/>
  <c r="O193" i="12"/>
  <c r="C195" i="12"/>
  <c r="C194" i="12"/>
  <c r="C193" i="12"/>
  <c r="N194" i="15"/>
  <c r="N193" i="15"/>
  <c r="N195" i="15"/>
  <c r="T114" i="15"/>
  <c r="H117" i="15"/>
  <c r="T123" i="15"/>
  <c r="H120" i="15"/>
  <c r="T129" i="15"/>
  <c r="H129" i="15"/>
  <c r="H135" i="15"/>
  <c r="H138" i="15"/>
  <c r="H144" i="15"/>
  <c r="H180" i="15"/>
  <c r="H195" i="15"/>
  <c r="H121" i="12"/>
  <c r="T121" i="12"/>
  <c r="H122" i="12"/>
  <c r="T122" i="12"/>
  <c r="H127" i="12"/>
  <c r="T127" i="12"/>
  <c r="H128" i="12"/>
  <c r="T128" i="12"/>
  <c r="I133" i="12"/>
  <c r="U133" i="12"/>
  <c r="I134" i="12"/>
  <c r="U134" i="12"/>
  <c r="I139" i="12"/>
  <c r="U139" i="12"/>
  <c r="I140" i="12"/>
  <c r="U140" i="12"/>
  <c r="I145" i="12"/>
  <c r="P157" i="12"/>
  <c r="M175" i="12"/>
  <c r="B122" i="15"/>
  <c r="B124" i="15" s="1"/>
  <c r="R187" i="15"/>
  <c r="D192" i="15"/>
  <c r="D193" i="15"/>
  <c r="D196" i="15"/>
  <c r="E192" i="15"/>
  <c r="E193" i="15"/>
  <c r="E196" i="15"/>
  <c r="F192" i="15"/>
  <c r="F193" i="15"/>
  <c r="F196" i="15"/>
  <c r="G192" i="15"/>
  <c r="G193" i="15"/>
  <c r="G196" i="15"/>
  <c r="H192" i="15"/>
  <c r="H193" i="15"/>
  <c r="H196" i="15"/>
  <c r="N189" i="15"/>
  <c r="M187" i="15"/>
  <c r="M186" i="15"/>
  <c r="N187" i="15"/>
  <c r="N190" i="15"/>
  <c r="P189" i="15"/>
  <c r="O187" i="15"/>
  <c r="O190" i="15"/>
  <c r="P187" i="15"/>
  <c r="P190" i="15"/>
  <c r="C186" i="15"/>
  <c r="C187" i="15"/>
  <c r="C190" i="15"/>
  <c r="M183" i="15"/>
  <c r="M181" i="15"/>
  <c r="M184" i="15"/>
  <c r="K183" i="15"/>
  <c r="K184" i="15"/>
  <c r="H183" i="15"/>
  <c r="H181" i="15"/>
  <c r="H184" i="15"/>
  <c r="C180" i="15"/>
  <c r="C181" i="15"/>
  <c r="C184" i="15"/>
  <c r="S177" i="15"/>
  <c r="S175" i="15"/>
  <c r="S178" i="15"/>
  <c r="E175" i="15"/>
  <c r="E178" i="15"/>
  <c r="C177" i="15"/>
  <c r="C175" i="15"/>
  <c r="C178" i="15"/>
  <c r="B174" i="15"/>
  <c r="B175" i="15"/>
  <c r="B178" i="15"/>
  <c r="W169" i="15"/>
  <c r="W172" i="15"/>
  <c r="Q171" i="15"/>
  <c r="Q169" i="15"/>
  <c r="Q172" i="15"/>
  <c r="J171" i="15"/>
  <c r="J169" i="15"/>
  <c r="J172" i="15"/>
  <c r="E171" i="15"/>
  <c r="E168" i="15"/>
  <c r="E172" i="15"/>
  <c r="N163" i="15"/>
  <c r="N166" i="15"/>
  <c r="J162" i="15"/>
  <c r="J163" i="15"/>
  <c r="J166" i="15"/>
  <c r="C156" i="15"/>
  <c r="C157" i="15"/>
  <c r="C160" i="15"/>
  <c r="Y151" i="15"/>
  <c r="Y154" i="15"/>
  <c r="Y150" i="15"/>
  <c r="Q153" i="15"/>
  <c r="Q151" i="15"/>
  <c r="Q154" i="15"/>
  <c r="P153" i="15"/>
  <c r="P151" i="15"/>
  <c r="P154" i="15"/>
  <c r="K150" i="15"/>
  <c r="J153" i="15"/>
  <c r="J151" i="15"/>
  <c r="J154" i="15"/>
  <c r="E153" i="15"/>
  <c r="D150" i="15"/>
  <c r="D151" i="15"/>
  <c r="D154" i="15"/>
  <c r="Q144" i="15"/>
  <c r="Q147" i="15"/>
  <c r="Q148" i="15"/>
  <c r="P147" i="15"/>
  <c r="P145" i="15"/>
  <c r="P148" i="15"/>
  <c r="H147" i="15"/>
  <c r="H145" i="15"/>
  <c r="H148" i="15"/>
  <c r="G147" i="15"/>
  <c r="G145" i="15"/>
  <c r="G148" i="15"/>
  <c r="D144" i="15"/>
  <c r="D145" i="15"/>
  <c r="D148" i="15"/>
  <c r="Y139" i="15"/>
  <c r="Y142" i="15"/>
  <c r="Y138" i="15"/>
  <c r="Q142" i="15"/>
  <c r="K138" i="15"/>
  <c r="H141" i="15"/>
  <c r="H139" i="15"/>
  <c r="H142" i="15"/>
  <c r="E141" i="15"/>
  <c r="E139" i="15"/>
  <c r="E142" i="15"/>
  <c r="B138" i="15"/>
  <c r="B139" i="15"/>
  <c r="B142" i="15"/>
  <c r="Q135" i="15"/>
  <c r="Q133" i="15"/>
  <c r="Q136" i="15"/>
  <c r="H133" i="15"/>
  <c r="H136" i="15"/>
  <c r="H132" i="15"/>
  <c r="C126" i="15"/>
  <c r="O126" i="15"/>
  <c r="C127" i="15"/>
  <c r="O127" i="15"/>
  <c r="C130" i="15"/>
  <c r="O130" i="15"/>
  <c r="D126" i="15"/>
  <c r="P126" i="15"/>
  <c r="D127" i="15"/>
  <c r="P127" i="15"/>
  <c r="D130" i="15"/>
  <c r="P130" i="15"/>
  <c r="E126" i="15"/>
  <c r="Q126" i="15"/>
  <c r="E127" i="15"/>
  <c r="Q127" i="15"/>
  <c r="E130" i="15"/>
  <c r="Q130" i="15"/>
  <c r="F126" i="15"/>
  <c r="R126" i="15"/>
  <c r="F127" i="15"/>
  <c r="R127" i="15"/>
  <c r="F130" i="15"/>
  <c r="R130" i="15"/>
  <c r="G126" i="15"/>
  <c r="S126" i="15"/>
  <c r="G127" i="15"/>
  <c r="S127" i="15"/>
  <c r="G130" i="15"/>
  <c r="S130" i="15"/>
  <c r="H126" i="15"/>
  <c r="T126" i="15"/>
  <c r="H127" i="15"/>
  <c r="T127" i="15"/>
  <c r="H130" i="15"/>
  <c r="T130" i="15"/>
  <c r="I126" i="15"/>
  <c r="U126" i="15"/>
  <c r="I127" i="15"/>
  <c r="U127" i="15"/>
  <c r="I130" i="15"/>
  <c r="U130" i="15"/>
  <c r="J126" i="15"/>
  <c r="V126" i="15"/>
  <c r="J127" i="15"/>
  <c r="V127" i="15"/>
  <c r="J130" i="15"/>
  <c r="V130" i="15"/>
  <c r="K126" i="15"/>
  <c r="W126" i="15"/>
  <c r="K127" i="15"/>
  <c r="W127" i="15"/>
  <c r="K130" i="15"/>
  <c r="W130" i="15"/>
  <c r="L126" i="15"/>
  <c r="X126" i="15"/>
  <c r="L127" i="15"/>
  <c r="X127" i="15"/>
  <c r="L130" i="15"/>
  <c r="X129" i="15"/>
  <c r="M126" i="15"/>
  <c r="Y126" i="15"/>
  <c r="M127" i="15"/>
  <c r="Y127" i="15"/>
  <c r="M130" i="15"/>
  <c r="Y130" i="15"/>
  <c r="B126" i="15"/>
  <c r="N126" i="15"/>
  <c r="B127" i="15"/>
  <c r="N127" i="15"/>
  <c r="B130" i="15"/>
  <c r="N130" i="15"/>
  <c r="C120" i="15"/>
  <c r="O120" i="15"/>
  <c r="D121" i="15"/>
  <c r="P121" i="15"/>
  <c r="D124" i="15"/>
  <c r="P124" i="15"/>
  <c r="D123" i="15"/>
  <c r="P123" i="15"/>
  <c r="E121" i="15"/>
  <c r="Q121" i="15"/>
  <c r="E124" i="15"/>
  <c r="Q124" i="15"/>
  <c r="E123" i="15"/>
  <c r="Q123" i="15"/>
  <c r="F121" i="15"/>
  <c r="R121" i="15"/>
  <c r="F124" i="15"/>
  <c r="R124" i="15"/>
  <c r="F123" i="15"/>
  <c r="R123" i="15"/>
  <c r="G121" i="15"/>
  <c r="S121" i="15"/>
  <c r="G124" i="15"/>
  <c r="S124" i="15"/>
  <c r="G123" i="15"/>
  <c r="S123" i="15"/>
  <c r="H121" i="15"/>
  <c r="T121" i="15"/>
  <c r="H124" i="15"/>
  <c r="T124" i="15"/>
  <c r="H123" i="15"/>
  <c r="U120" i="15"/>
  <c r="I121" i="15"/>
  <c r="U121" i="15"/>
  <c r="I124" i="15"/>
  <c r="U124" i="15"/>
  <c r="I123" i="15"/>
  <c r="V120" i="15"/>
  <c r="J121" i="15"/>
  <c r="V121" i="15"/>
  <c r="J124" i="15"/>
  <c r="V124" i="15"/>
  <c r="J123" i="15"/>
  <c r="W120" i="15"/>
  <c r="K121" i="15"/>
  <c r="W121" i="15"/>
  <c r="K124" i="15"/>
  <c r="W124" i="15"/>
  <c r="Y120" i="15"/>
  <c r="M121" i="15"/>
  <c r="Y121" i="15"/>
  <c r="M124" i="15"/>
  <c r="Y124" i="15"/>
  <c r="C121" i="15"/>
  <c r="O121" i="15"/>
  <c r="C124" i="15"/>
  <c r="O124" i="15"/>
  <c r="T115" i="15"/>
  <c r="C114" i="15"/>
  <c r="O114" i="15"/>
  <c r="C115" i="15"/>
  <c r="O115" i="15"/>
  <c r="C118" i="15"/>
  <c r="O118" i="15"/>
  <c r="E114" i="15"/>
  <c r="Q114" i="15"/>
  <c r="E115" i="15"/>
  <c r="Q115" i="15"/>
  <c r="E118" i="15"/>
  <c r="Q118" i="15"/>
  <c r="F114" i="15"/>
  <c r="R114" i="15"/>
  <c r="F115" i="15"/>
  <c r="R115" i="15"/>
  <c r="F118" i="15"/>
  <c r="R118" i="15"/>
  <c r="G114" i="15"/>
  <c r="S114" i="15"/>
  <c r="G115" i="15"/>
  <c r="S115" i="15"/>
  <c r="G118" i="15"/>
  <c r="S118" i="15"/>
  <c r="H115" i="15"/>
  <c r="T118" i="15"/>
  <c r="T117" i="15"/>
  <c r="I114" i="15"/>
  <c r="U114" i="15"/>
  <c r="I115" i="15"/>
  <c r="U115" i="15"/>
  <c r="I118" i="15"/>
  <c r="U118" i="15"/>
  <c r="H114" i="15"/>
  <c r="J114" i="15"/>
  <c r="V114" i="15"/>
  <c r="J115" i="15"/>
  <c r="V115" i="15"/>
  <c r="J118" i="15"/>
  <c r="V118" i="15"/>
  <c r="K114" i="15"/>
  <c r="W114" i="15"/>
  <c r="K115" i="15"/>
  <c r="W115" i="15"/>
  <c r="K118" i="15"/>
  <c r="W118" i="15"/>
  <c r="H118" i="15"/>
  <c r="L114" i="15"/>
  <c r="X114" i="15"/>
  <c r="L115" i="15"/>
  <c r="X115" i="15"/>
  <c r="L118" i="15"/>
  <c r="X118" i="15"/>
  <c r="M114" i="15"/>
  <c r="Y114" i="15"/>
  <c r="M115" i="15"/>
  <c r="Y115" i="15"/>
  <c r="M118" i="15"/>
  <c r="Y118" i="15"/>
  <c r="N114" i="15"/>
  <c r="N115" i="15"/>
  <c r="N118" i="15"/>
  <c r="D132" i="15"/>
  <c r="T120" i="15"/>
  <c r="N154" i="12"/>
  <c r="B132" i="12"/>
  <c r="C132" i="12"/>
  <c r="C32" i="15"/>
  <c r="D15" i="7" s="1"/>
  <c r="O32" i="15"/>
  <c r="Q32" i="15"/>
  <c r="R15" i="7" s="1"/>
  <c r="W32" i="15"/>
  <c r="X15" i="7" s="1"/>
  <c r="K32" i="15"/>
  <c r="R114" i="12"/>
  <c r="F114" i="12"/>
  <c r="S118" i="12"/>
  <c r="G118" i="12"/>
  <c r="C116" i="12"/>
  <c r="S117" i="12"/>
  <c r="G117" i="12"/>
  <c r="O115" i="12"/>
  <c r="C115" i="12"/>
  <c r="R117" i="12"/>
  <c r="F117" i="12"/>
  <c r="P116" i="12"/>
  <c r="D116" i="12"/>
  <c r="N115" i="12"/>
  <c r="Q117" i="12"/>
  <c r="E117" i="12"/>
  <c r="O116" i="12"/>
  <c r="Y115" i="12"/>
  <c r="M115" i="12"/>
  <c r="B117" i="12"/>
  <c r="P117" i="12"/>
  <c r="D117" i="12"/>
  <c r="N116" i="12"/>
  <c r="X115" i="12"/>
  <c r="L115" i="12"/>
  <c r="B116" i="12"/>
  <c r="Y116" i="12"/>
  <c r="M116" i="12"/>
  <c r="W115" i="12"/>
  <c r="K115" i="12"/>
  <c r="B26" i="12"/>
  <c r="X116" i="12"/>
  <c r="L116" i="12"/>
  <c r="V115" i="12"/>
  <c r="J115" i="12"/>
  <c r="E116" i="12"/>
  <c r="W116" i="12"/>
  <c r="K116" i="12"/>
  <c r="U115" i="12"/>
  <c r="I115" i="12"/>
  <c r="Q116" i="12"/>
  <c r="V116" i="12"/>
  <c r="J116" i="12"/>
  <c r="T115" i="12"/>
  <c r="H115" i="12"/>
  <c r="U116" i="12"/>
  <c r="I116" i="12"/>
  <c r="S115" i="12"/>
  <c r="G115" i="12"/>
  <c r="T116" i="12"/>
  <c r="H116" i="12"/>
  <c r="R115" i="12"/>
  <c r="F115" i="12"/>
  <c r="B8" i="12"/>
  <c r="B20" i="12"/>
  <c r="C8" i="7" s="1"/>
  <c r="B14" i="12"/>
  <c r="C5" i="7" s="1"/>
  <c r="N32" i="15"/>
  <c r="E32" i="15"/>
  <c r="F15" i="7" s="1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N33" i="7" s="1"/>
  <c r="L68" i="15"/>
  <c r="K68" i="15"/>
  <c r="L33" i="7" s="1"/>
  <c r="J68" i="15"/>
  <c r="I68" i="15"/>
  <c r="H68" i="15"/>
  <c r="G68" i="15"/>
  <c r="F68" i="15"/>
  <c r="G33" i="7" s="1"/>
  <c r="E68" i="15"/>
  <c r="D68" i="15"/>
  <c r="C68" i="15"/>
  <c r="B68" i="15"/>
  <c r="Y62" i="15"/>
  <c r="X62" i="15"/>
  <c r="W62" i="15"/>
  <c r="V62" i="15"/>
  <c r="U62" i="15"/>
  <c r="T62" i="15"/>
  <c r="U30" i="7" s="1"/>
  <c r="S62" i="15"/>
  <c r="R62" i="15"/>
  <c r="Q62" i="15"/>
  <c r="P62" i="15"/>
  <c r="Q30" i="7" s="1"/>
  <c r="O62" i="15"/>
  <c r="N62" i="15"/>
  <c r="M62" i="15"/>
  <c r="L62" i="15"/>
  <c r="K62" i="15"/>
  <c r="J62" i="15"/>
  <c r="I62" i="15"/>
  <c r="H62" i="15"/>
  <c r="G62" i="15"/>
  <c r="F62" i="15"/>
  <c r="G30" i="7" s="1"/>
  <c r="E62" i="15"/>
  <c r="D62" i="15"/>
  <c r="C62" i="15"/>
  <c r="B62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L24" i="7" s="1"/>
  <c r="J50" i="15"/>
  <c r="I50" i="15"/>
  <c r="H50" i="15"/>
  <c r="I24" i="7" s="1"/>
  <c r="G50" i="15"/>
  <c r="F50" i="15"/>
  <c r="E50" i="15"/>
  <c r="F24" i="7" s="1"/>
  <c r="D50" i="15"/>
  <c r="C50" i="15"/>
  <c r="B50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E18" i="7" s="1"/>
  <c r="C38" i="15"/>
  <c r="B32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G12" i="7" s="1"/>
  <c r="E26" i="15"/>
  <c r="D26" i="15"/>
  <c r="E12" i="7" s="1"/>
  <c r="C26" i="15"/>
  <c r="B26" i="15"/>
  <c r="Y20" i="15"/>
  <c r="X20" i="15"/>
  <c r="W20" i="15"/>
  <c r="V20" i="15"/>
  <c r="U20" i="15"/>
  <c r="T20" i="15"/>
  <c r="S20" i="15"/>
  <c r="R20" i="15"/>
  <c r="Q20" i="15"/>
  <c r="R9" i="7" s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L6" i="7" s="1"/>
  <c r="J14" i="15"/>
  <c r="I14" i="15"/>
  <c r="H14" i="15"/>
  <c r="G14" i="15"/>
  <c r="H6" i="7" s="1"/>
  <c r="F14" i="15"/>
  <c r="E14" i="15"/>
  <c r="F6" i="7" s="1"/>
  <c r="D14" i="15"/>
  <c r="C14" i="15"/>
  <c r="B14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C3" i="7" s="1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B86" i="12"/>
  <c r="C80" i="12"/>
  <c r="D80" i="12"/>
  <c r="E80" i="12"/>
  <c r="F80" i="12"/>
  <c r="G80" i="12"/>
  <c r="H80" i="12"/>
  <c r="I80" i="12"/>
  <c r="J80" i="12"/>
  <c r="K38" i="7" s="1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B80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B74" i="12"/>
  <c r="C68" i="12"/>
  <c r="D68" i="12"/>
  <c r="E68" i="12"/>
  <c r="F68" i="12"/>
  <c r="G32" i="7" s="1"/>
  <c r="G68" i="12"/>
  <c r="H68" i="12"/>
  <c r="I68" i="12"/>
  <c r="J32" i="7" s="1"/>
  <c r="J68" i="12"/>
  <c r="K68" i="12"/>
  <c r="L32" i="7" s="1"/>
  <c r="L68" i="12"/>
  <c r="M68" i="12"/>
  <c r="N32" i="7" s="1"/>
  <c r="N68" i="12"/>
  <c r="O68" i="12"/>
  <c r="P68" i="12"/>
  <c r="Q68" i="12"/>
  <c r="R68" i="12"/>
  <c r="S68" i="12"/>
  <c r="T68" i="12"/>
  <c r="U68" i="12"/>
  <c r="V68" i="12"/>
  <c r="W68" i="12"/>
  <c r="X68" i="12"/>
  <c r="Y68" i="12"/>
  <c r="B68" i="12"/>
  <c r="C62" i="12"/>
  <c r="D62" i="12"/>
  <c r="E62" i="12"/>
  <c r="F62" i="12"/>
  <c r="G29" i="7" s="1"/>
  <c r="G62" i="12"/>
  <c r="H62" i="12"/>
  <c r="I62" i="12"/>
  <c r="J62" i="12"/>
  <c r="K62" i="12"/>
  <c r="L62" i="12"/>
  <c r="M62" i="12"/>
  <c r="N62" i="12"/>
  <c r="O62" i="12"/>
  <c r="P62" i="12"/>
  <c r="Q29" i="7" s="1"/>
  <c r="Q62" i="12"/>
  <c r="R62" i="12"/>
  <c r="S62" i="12"/>
  <c r="T62" i="12"/>
  <c r="U29" i="7" s="1"/>
  <c r="U62" i="12"/>
  <c r="V62" i="12"/>
  <c r="W62" i="12"/>
  <c r="X62" i="12"/>
  <c r="Y62" i="12"/>
  <c r="B62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B56" i="12"/>
  <c r="C50" i="12"/>
  <c r="D50" i="12"/>
  <c r="E50" i="12"/>
  <c r="F23" i="7" s="1"/>
  <c r="F50" i="12"/>
  <c r="G50" i="12"/>
  <c r="H23" i="7" s="1"/>
  <c r="H50" i="12"/>
  <c r="I50" i="12"/>
  <c r="J50" i="12"/>
  <c r="K50" i="12"/>
  <c r="L23" i="7" s="1"/>
  <c r="L50" i="12"/>
  <c r="M50" i="12"/>
  <c r="N50" i="12"/>
  <c r="O50" i="12"/>
  <c r="P50" i="12"/>
  <c r="Q23" i="7" s="1"/>
  <c r="Q50" i="12"/>
  <c r="R50" i="12"/>
  <c r="S50" i="12"/>
  <c r="T50" i="12"/>
  <c r="U50" i="12"/>
  <c r="V50" i="12"/>
  <c r="W50" i="12"/>
  <c r="X50" i="12"/>
  <c r="Y50" i="12"/>
  <c r="Z23" i="7" s="1"/>
  <c r="B50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B44" i="12"/>
  <c r="C38" i="12"/>
  <c r="D38" i="12"/>
  <c r="E17" i="7" s="1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B38" i="12"/>
  <c r="C32" i="12"/>
  <c r="D32" i="12"/>
  <c r="E32" i="12"/>
  <c r="F32" i="12"/>
  <c r="G32" i="12"/>
  <c r="H32" i="12"/>
  <c r="I14" i="7" s="1"/>
  <c r="I32" i="12"/>
  <c r="J32" i="12"/>
  <c r="K32" i="12"/>
  <c r="L32" i="12"/>
  <c r="M32" i="12"/>
  <c r="N32" i="12"/>
  <c r="O32" i="12"/>
  <c r="P32" i="12"/>
  <c r="Q32" i="12"/>
  <c r="R32" i="12"/>
  <c r="S32" i="12"/>
  <c r="T32" i="12"/>
  <c r="U14" i="7" s="1"/>
  <c r="U32" i="12"/>
  <c r="V32" i="12"/>
  <c r="W32" i="12"/>
  <c r="X32" i="12"/>
  <c r="Y32" i="12"/>
  <c r="Z14" i="7" s="1"/>
  <c r="B32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8" i="7" s="1"/>
  <c r="R20" i="12"/>
  <c r="S20" i="12"/>
  <c r="T20" i="12"/>
  <c r="U20" i="12"/>
  <c r="V20" i="12"/>
  <c r="W20" i="12"/>
  <c r="X20" i="12"/>
  <c r="Y20" i="12"/>
  <c r="C14" i="12"/>
  <c r="D14" i="12"/>
  <c r="E14" i="12"/>
  <c r="F5" i="7" s="1"/>
  <c r="F14" i="12"/>
  <c r="G14" i="12"/>
  <c r="H5" i="7" s="1"/>
  <c r="H14" i="12"/>
  <c r="I14" i="12"/>
  <c r="J14" i="12"/>
  <c r="K14" i="12"/>
  <c r="L5" i="7" s="1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S172" i="15" l="1"/>
  <c r="S168" i="15"/>
  <c r="T148" i="12"/>
  <c r="T144" i="12"/>
  <c r="F148" i="12"/>
  <c r="F144" i="12"/>
  <c r="I136" i="12"/>
  <c r="I132" i="12"/>
  <c r="N196" i="15"/>
  <c r="N192" i="15"/>
  <c r="N142" i="15"/>
  <c r="N138" i="15"/>
  <c r="D190" i="12"/>
  <c r="D186" i="12"/>
  <c r="P184" i="12"/>
  <c r="P180" i="12"/>
  <c r="C172" i="15"/>
  <c r="C168" i="15"/>
  <c r="P172" i="15"/>
  <c r="P168" i="15"/>
  <c r="P160" i="15"/>
  <c r="P156" i="15"/>
  <c r="D178" i="15"/>
  <c r="D174" i="15"/>
  <c r="E130" i="12"/>
  <c r="E126" i="12"/>
  <c r="Q166" i="15"/>
  <c r="Q162" i="15"/>
  <c r="Q160" i="15"/>
  <c r="Q156" i="15"/>
  <c r="R148" i="12"/>
  <c r="R144" i="12"/>
  <c r="E136" i="12"/>
  <c r="E132" i="12"/>
  <c r="F172" i="15"/>
  <c r="F168" i="15"/>
  <c r="R142" i="15"/>
  <c r="R138" i="15"/>
  <c r="Y178" i="12"/>
  <c r="Y174" i="12"/>
  <c r="H190" i="15"/>
  <c r="H186" i="15"/>
  <c r="T172" i="15"/>
  <c r="T168" i="15"/>
  <c r="T136" i="15"/>
  <c r="T132" i="15"/>
  <c r="V148" i="12"/>
  <c r="V144" i="12"/>
  <c r="M130" i="12"/>
  <c r="M126" i="12"/>
  <c r="J196" i="12"/>
  <c r="J192" i="12"/>
  <c r="I136" i="15"/>
  <c r="I132" i="15"/>
  <c r="M142" i="12"/>
  <c r="M138" i="12"/>
  <c r="L124" i="12"/>
  <c r="L120" i="12"/>
  <c r="M154" i="12"/>
  <c r="M150" i="12"/>
  <c r="X196" i="12"/>
  <c r="X192" i="12"/>
  <c r="X190" i="12"/>
  <c r="X186" i="12"/>
  <c r="K178" i="15"/>
  <c r="K174" i="15"/>
  <c r="K172" i="15"/>
  <c r="K168" i="15"/>
  <c r="K160" i="15"/>
  <c r="K156" i="15"/>
  <c r="Q148" i="12"/>
  <c r="Q144" i="12"/>
  <c r="J130" i="12"/>
  <c r="J126" i="12"/>
  <c r="Y196" i="12"/>
  <c r="Y192" i="12"/>
  <c r="Y190" i="12"/>
  <c r="Y186" i="12"/>
  <c r="Y184" i="12"/>
  <c r="Y180" i="12"/>
  <c r="L148" i="15"/>
  <c r="L144" i="15"/>
  <c r="L142" i="15"/>
  <c r="L138" i="15"/>
  <c r="J142" i="12"/>
  <c r="J138" i="12"/>
  <c r="Y172" i="15"/>
  <c r="Y168" i="15"/>
  <c r="M142" i="15"/>
  <c r="M138" i="15"/>
  <c r="C184" i="12"/>
  <c r="C180" i="12"/>
  <c r="D184" i="15"/>
  <c r="D180" i="15"/>
  <c r="J184" i="12"/>
  <c r="J180" i="12"/>
  <c r="O166" i="12"/>
  <c r="O162" i="12"/>
  <c r="O160" i="12"/>
  <c r="O156" i="12"/>
  <c r="O154" i="12"/>
  <c r="O150" i="12"/>
  <c r="O160" i="15"/>
  <c r="O156" i="15"/>
  <c r="E160" i="12"/>
  <c r="E156" i="12"/>
  <c r="S142" i="12"/>
  <c r="S138" i="12"/>
  <c r="R124" i="12"/>
  <c r="R120" i="12"/>
  <c r="R196" i="12"/>
  <c r="R192" i="12"/>
  <c r="R190" i="12"/>
  <c r="R186" i="12"/>
  <c r="R184" i="12"/>
  <c r="R180" i="12"/>
  <c r="V154" i="12"/>
  <c r="V150" i="12"/>
  <c r="F190" i="15"/>
  <c r="F186" i="15"/>
  <c r="F184" i="15"/>
  <c r="F180" i="15"/>
  <c r="F178" i="15"/>
  <c r="F174" i="15"/>
  <c r="F166" i="15"/>
  <c r="F162" i="15"/>
  <c r="F154" i="15"/>
  <c r="F150" i="15"/>
  <c r="P136" i="12"/>
  <c r="P132" i="12"/>
  <c r="T178" i="12"/>
  <c r="T174" i="12"/>
  <c r="S160" i="15"/>
  <c r="S156" i="15"/>
  <c r="G142" i="15"/>
  <c r="G138" i="15"/>
  <c r="S136" i="15"/>
  <c r="S132" i="15"/>
  <c r="T148" i="15"/>
  <c r="T144" i="15"/>
  <c r="T166" i="15"/>
  <c r="T162" i="15"/>
  <c r="T160" i="15"/>
  <c r="T156" i="15"/>
  <c r="E148" i="12"/>
  <c r="E144" i="12"/>
  <c r="V160" i="12"/>
  <c r="V156" i="12"/>
  <c r="W196" i="12"/>
  <c r="W192" i="12"/>
  <c r="W190" i="12"/>
  <c r="W186" i="12"/>
  <c r="W184" i="12"/>
  <c r="W180" i="12"/>
  <c r="W178" i="12"/>
  <c r="W174" i="12"/>
  <c r="J136" i="15"/>
  <c r="J132" i="15"/>
  <c r="B118" i="15"/>
  <c r="B114" i="15"/>
  <c r="W148" i="15"/>
  <c r="W144" i="15"/>
  <c r="W132" i="15"/>
  <c r="W136" i="15"/>
  <c r="Y136" i="15"/>
  <c r="Y132" i="15"/>
  <c r="X172" i="15"/>
  <c r="X168" i="15"/>
  <c r="X166" i="15"/>
  <c r="X162" i="15"/>
  <c r="M160" i="12"/>
  <c r="M156" i="12"/>
  <c r="B196" i="15"/>
  <c r="B192" i="15"/>
  <c r="N166" i="12"/>
  <c r="N162" i="12"/>
  <c r="N160" i="12"/>
  <c r="N156" i="12"/>
  <c r="B154" i="15"/>
  <c r="B150" i="15"/>
  <c r="G124" i="12"/>
  <c r="G120" i="12"/>
  <c r="Q130" i="12"/>
  <c r="Q126" i="12"/>
  <c r="J178" i="12"/>
  <c r="J174" i="12"/>
  <c r="C196" i="12"/>
  <c r="C192" i="12"/>
  <c r="O190" i="12"/>
  <c r="O186" i="12"/>
  <c r="O184" i="12"/>
  <c r="O180" i="12"/>
  <c r="O178" i="12"/>
  <c r="O174" i="12"/>
  <c r="O172" i="12"/>
  <c r="O168" i="12"/>
  <c r="T136" i="12"/>
  <c r="T132" i="12"/>
  <c r="O196" i="15"/>
  <c r="O192" i="15"/>
  <c r="D160" i="12"/>
  <c r="D156" i="12"/>
  <c r="E172" i="12"/>
  <c r="E168" i="12"/>
  <c r="E166" i="12"/>
  <c r="E162" i="12"/>
  <c r="G142" i="12"/>
  <c r="G138" i="12"/>
  <c r="F124" i="12"/>
  <c r="F120" i="12"/>
  <c r="P184" i="15"/>
  <c r="P180" i="15"/>
  <c r="F172" i="12"/>
  <c r="F168" i="12"/>
  <c r="F166" i="12"/>
  <c r="F162" i="12"/>
  <c r="F160" i="12"/>
  <c r="F156" i="12"/>
  <c r="D154" i="12"/>
  <c r="D150" i="12"/>
  <c r="F160" i="15"/>
  <c r="F156" i="15"/>
  <c r="F148" i="15"/>
  <c r="F144" i="15"/>
  <c r="T154" i="12"/>
  <c r="T150" i="12"/>
  <c r="D136" i="12"/>
  <c r="D132" i="12"/>
  <c r="S196" i="15"/>
  <c r="S192" i="15"/>
  <c r="S184" i="15"/>
  <c r="S180" i="15"/>
  <c r="S154" i="15"/>
  <c r="S150" i="15"/>
  <c r="T154" i="15"/>
  <c r="T150" i="15"/>
  <c r="O142" i="12"/>
  <c r="O138" i="12"/>
  <c r="N124" i="12"/>
  <c r="N120" i="12"/>
  <c r="T184" i="15"/>
  <c r="T180" i="15"/>
  <c r="H196" i="12"/>
  <c r="H192" i="12"/>
  <c r="V190" i="12"/>
  <c r="V186" i="12"/>
  <c r="V184" i="12"/>
  <c r="V180" i="12"/>
  <c r="V178" i="12"/>
  <c r="V174" i="12"/>
  <c r="V172" i="12"/>
  <c r="V168" i="12"/>
  <c r="V166" i="12"/>
  <c r="V162" i="12"/>
  <c r="U148" i="15"/>
  <c r="U144" i="15"/>
  <c r="U136" i="15"/>
  <c r="U132" i="15"/>
  <c r="L160" i="12"/>
  <c r="L156" i="12"/>
  <c r="V166" i="15"/>
  <c r="V162" i="15"/>
  <c r="V160" i="15"/>
  <c r="V156" i="15"/>
  <c r="V148" i="15"/>
  <c r="V144" i="15"/>
  <c r="W130" i="12"/>
  <c r="W126" i="12"/>
  <c r="E150" i="15"/>
  <c r="U184" i="12"/>
  <c r="U180" i="12"/>
  <c r="N172" i="12"/>
  <c r="N168" i="12"/>
  <c r="B190" i="15"/>
  <c r="B186" i="15"/>
  <c r="T130" i="12"/>
  <c r="T126" i="12"/>
  <c r="N136" i="15"/>
  <c r="N132" i="15"/>
  <c r="H136" i="12"/>
  <c r="H132" i="12"/>
  <c r="P190" i="12"/>
  <c r="P186" i="12"/>
  <c r="O178" i="15"/>
  <c r="O174" i="15"/>
  <c r="O148" i="15"/>
  <c r="O144" i="15"/>
  <c r="O136" i="15"/>
  <c r="O132" i="15"/>
  <c r="D190" i="15"/>
  <c r="D186" i="15"/>
  <c r="P178" i="15"/>
  <c r="P174" i="15"/>
  <c r="R142" i="12"/>
  <c r="R138" i="12"/>
  <c r="Q124" i="12"/>
  <c r="Q120" i="12"/>
  <c r="E184" i="15"/>
  <c r="E180" i="15"/>
  <c r="P130" i="12"/>
  <c r="P126" i="12"/>
  <c r="R154" i="15"/>
  <c r="R150" i="15"/>
  <c r="F136" i="15"/>
  <c r="F132" i="15"/>
  <c r="G166" i="15"/>
  <c r="G162" i="15"/>
  <c r="G172" i="15"/>
  <c r="G168" i="15"/>
  <c r="X160" i="12"/>
  <c r="X156" i="12"/>
  <c r="C142" i="12"/>
  <c r="C138" i="12"/>
  <c r="B124" i="12"/>
  <c r="B120" i="12"/>
  <c r="I166" i="12"/>
  <c r="I162" i="12"/>
  <c r="I160" i="12"/>
  <c r="I156" i="12"/>
  <c r="U178" i="12"/>
  <c r="U174" i="12"/>
  <c r="N142" i="12"/>
  <c r="N138" i="12"/>
  <c r="Y124" i="12"/>
  <c r="Y120" i="12"/>
  <c r="V196" i="12"/>
  <c r="V192" i="12"/>
  <c r="I142" i="15"/>
  <c r="I138" i="15"/>
  <c r="Y136" i="12"/>
  <c r="Y132" i="12"/>
  <c r="S148" i="12"/>
  <c r="S144" i="12"/>
  <c r="K130" i="12"/>
  <c r="K126" i="12"/>
  <c r="K196" i="15"/>
  <c r="K192" i="15"/>
  <c r="K190" i="15"/>
  <c r="K186" i="15"/>
  <c r="W160" i="15"/>
  <c r="W156" i="15"/>
  <c r="W142" i="12"/>
  <c r="W138" i="12"/>
  <c r="V124" i="12"/>
  <c r="V120" i="12"/>
  <c r="L196" i="15"/>
  <c r="L192" i="15"/>
  <c r="L190" i="15"/>
  <c r="L186" i="15"/>
  <c r="L184" i="15"/>
  <c r="L180" i="15"/>
  <c r="L178" i="15"/>
  <c r="L174" i="15"/>
  <c r="M172" i="12"/>
  <c r="M168" i="12"/>
  <c r="M166" i="12"/>
  <c r="M162" i="12"/>
  <c r="X148" i="15"/>
  <c r="X144" i="15"/>
  <c r="T172" i="12"/>
  <c r="T168" i="12"/>
  <c r="V136" i="12"/>
  <c r="V132" i="12"/>
  <c r="Y184" i="15"/>
  <c r="Y180" i="15"/>
  <c r="Y178" i="15"/>
  <c r="Y174" i="15"/>
  <c r="B166" i="15"/>
  <c r="B162" i="15"/>
  <c r="B160" i="15"/>
  <c r="B156" i="15"/>
  <c r="C174" i="12"/>
  <c r="H130" i="12"/>
  <c r="H126" i="12"/>
  <c r="B166" i="12"/>
  <c r="B162" i="12"/>
  <c r="B160" i="12"/>
  <c r="B156" i="12"/>
  <c r="B154" i="12"/>
  <c r="B150" i="12"/>
  <c r="D196" i="12"/>
  <c r="D192" i="12"/>
  <c r="O172" i="15"/>
  <c r="O168" i="15"/>
  <c r="O166" i="15"/>
  <c r="O162" i="15"/>
  <c r="P160" i="12"/>
  <c r="P156" i="12"/>
  <c r="Q160" i="12"/>
  <c r="Q156" i="12"/>
  <c r="F142" i="12"/>
  <c r="F138" i="12"/>
  <c r="E124" i="12"/>
  <c r="E120" i="12"/>
  <c r="E136" i="15"/>
  <c r="E132" i="15"/>
  <c r="D130" i="12"/>
  <c r="D126" i="12"/>
  <c r="R190" i="15"/>
  <c r="R186" i="15"/>
  <c r="R184" i="15"/>
  <c r="R180" i="15"/>
  <c r="R178" i="15"/>
  <c r="R174" i="15"/>
  <c r="R172" i="15"/>
  <c r="R168" i="15"/>
  <c r="G190" i="15"/>
  <c r="G186" i="15"/>
  <c r="H184" i="12"/>
  <c r="H180" i="12"/>
  <c r="T190" i="15"/>
  <c r="T186" i="15"/>
  <c r="H178" i="15"/>
  <c r="H174" i="15"/>
  <c r="I172" i="12"/>
  <c r="I168" i="12"/>
  <c r="B142" i="12"/>
  <c r="B138" i="12"/>
  <c r="M124" i="12"/>
  <c r="M120" i="12"/>
  <c r="I166" i="15"/>
  <c r="I162" i="15"/>
  <c r="I154" i="15"/>
  <c r="I150" i="15"/>
  <c r="P154" i="12"/>
  <c r="P150" i="12"/>
  <c r="M136" i="12"/>
  <c r="M132" i="12"/>
  <c r="J196" i="15"/>
  <c r="J192" i="15"/>
  <c r="J184" i="15"/>
  <c r="J180" i="15"/>
  <c r="J178" i="15"/>
  <c r="J174" i="15"/>
  <c r="V172" i="15"/>
  <c r="V168" i="15"/>
  <c r="K166" i="12"/>
  <c r="K162" i="12"/>
  <c r="K160" i="12"/>
  <c r="K156" i="12"/>
  <c r="C148" i="12"/>
  <c r="C144" i="12"/>
  <c r="W184" i="15"/>
  <c r="W180" i="15"/>
  <c r="W178" i="15"/>
  <c r="W174" i="15"/>
  <c r="B148" i="15"/>
  <c r="B144" i="15"/>
  <c r="X172" i="12"/>
  <c r="X168" i="12"/>
  <c r="K142" i="12"/>
  <c r="K138" i="12"/>
  <c r="J124" i="12"/>
  <c r="J120" i="12"/>
  <c r="Y160" i="12"/>
  <c r="Y156" i="12"/>
  <c r="X142" i="15"/>
  <c r="X138" i="15"/>
  <c r="J136" i="12"/>
  <c r="J132" i="12"/>
  <c r="M148" i="15"/>
  <c r="M144" i="15"/>
  <c r="C166" i="15"/>
  <c r="C162" i="15"/>
  <c r="C148" i="15"/>
  <c r="C144" i="15"/>
  <c r="J172" i="12"/>
  <c r="J168" i="12"/>
  <c r="P118" i="15"/>
  <c r="P114" i="15"/>
  <c r="O196" i="12"/>
  <c r="O192" i="12"/>
  <c r="B190" i="12"/>
  <c r="B186" i="12"/>
  <c r="B184" i="12"/>
  <c r="B180" i="12"/>
  <c r="B178" i="12"/>
  <c r="B174" i="12"/>
  <c r="B172" i="12"/>
  <c r="B168" i="12"/>
  <c r="O184" i="15"/>
  <c r="O180" i="15"/>
  <c r="Q172" i="12"/>
  <c r="Q168" i="12"/>
  <c r="Q166" i="12"/>
  <c r="Q162" i="12"/>
  <c r="S136" i="12"/>
  <c r="S132" i="12"/>
  <c r="E190" i="12"/>
  <c r="E186" i="12"/>
  <c r="E184" i="12"/>
  <c r="E180" i="12"/>
  <c r="E178" i="12"/>
  <c r="E174" i="12"/>
  <c r="E190" i="15"/>
  <c r="E186" i="15"/>
  <c r="R172" i="12"/>
  <c r="R168" i="12"/>
  <c r="R166" i="12"/>
  <c r="R162" i="12"/>
  <c r="R160" i="12"/>
  <c r="R156" i="12"/>
  <c r="I148" i="12"/>
  <c r="I144" i="12"/>
  <c r="R166" i="15"/>
  <c r="R162" i="15"/>
  <c r="R160" i="15"/>
  <c r="R156" i="15"/>
  <c r="R148" i="15"/>
  <c r="R144" i="15"/>
  <c r="O130" i="12"/>
  <c r="O126" i="12"/>
  <c r="T142" i="15"/>
  <c r="T138" i="15"/>
  <c r="R154" i="12"/>
  <c r="R150" i="12"/>
  <c r="T196" i="15"/>
  <c r="T192" i="15"/>
  <c r="I190" i="15"/>
  <c r="I186" i="15"/>
  <c r="I184" i="15"/>
  <c r="I180" i="15"/>
  <c r="I178" i="15"/>
  <c r="I174" i="15"/>
  <c r="I172" i="15"/>
  <c r="I168" i="15"/>
  <c r="P142" i="15"/>
  <c r="P138" i="15"/>
  <c r="K166" i="15"/>
  <c r="K162" i="15"/>
  <c r="M196" i="15"/>
  <c r="M192" i="15"/>
  <c r="N184" i="12"/>
  <c r="N180" i="12"/>
  <c r="N178" i="12"/>
  <c r="N174" i="12"/>
  <c r="B172" i="15"/>
  <c r="B168" i="15"/>
  <c r="B136" i="15"/>
  <c r="B132" i="15"/>
  <c r="U136" i="12"/>
  <c r="U132" i="12"/>
  <c r="R178" i="12"/>
  <c r="R174" i="12"/>
  <c r="Q136" i="12"/>
  <c r="Q132" i="12"/>
  <c r="H166" i="12"/>
  <c r="H162" i="12"/>
  <c r="I148" i="15"/>
  <c r="I144" i="15"/>
  <c r="M178" i="12"/>
  <c r="M174" i="12"/>
  <c r="Y142" i="12"/>
  <c r="Y138" i="12"/>
  <c r="X124" i="12"/>
  <c r="X120" i="12"/>
  <c r="J160" i="15"/>
  <c r="J156" i="15"/>
  <c r="V130" i="12"/>
  <c r="V126" i="12"/>
  <c r="V142" i="12"/>
  <c r="V138" i="12"/>
  <c r="Y160" i="15"/>
  <c r="Y156" i="15"/>
  <c r="P136" i="15"/>
  <c r="P132" i="15"/>
  <c r="S130" i="12"/>
  <c r="S126" i="12"/>
  <c r="D178" i="12"/>
  <c r="D174" i="12"/>
  <c r="D172" i="12"/>
  <c r="D168" i="12"/>
  <c r="D166" i="12"/>
  <c r="D162" i="12"/>
  <c r="Q178" i="12"/>
  <c r="Q174" i="12"/>
  <c r="G136" i="12"/>
  <c r="G132" i="12"/>
  <c r="P196" i="15"/>
  <c r="P192" i="15"/>
  <c r="Q184" i="15"/>
  <c r="Q180" i="15"/>
  <c r="R196" i="15"/>
  <c r="R192" i="15"/>
  <c r="G154" i="15"/>
  <c r="G150" i="15"/>
  <c r="X148" i="12"/>
  <c r="X144" i="12"/>
  <c r="C130" i="12"/>
  <c r="C126" i="12"/>
  <c r="S166" i="15"/>
  <c r="S162" i="15"/>
  <c r="I154" i="12"/>
  <c r="I150" i="12"/>
  <c r="O136" i="12"/>
  <c r="O132" i="12"/>
  <c r="U166" i="12"/>
  <c r="U162" i="12"/>
  <c r="U160" i="12"/>
  <c r="U156" i="12"/>
  <c r="T160" i="12"/>
  <c r="T156" i="12"/>
  <c r="I196" i="15"/>
  <c r="I192" i="15"/>
  <c r="I160" i="15"/>
  <c r="I156" i="15"/>
  <c r="P162" i="15"/>
  <c r="J142" i="15"/>
  <c r="J138" i="15"/>
  <c r="V136" i="15"/>
  <c r="V132" i="15"/>
  <c r="I178" i="12"/>
  <c r="I174" i="12"/>
  <c r="X142" i="12"/>
  <c r="X138" i="12"/>
  <c r="W124" i="12"/>
  <c r="W120" i="12"/>
  <c r="W196" i="15"/>
  <c r="W192" i="15"/>
  <c r="L184" i="12"/>
  <c r="L180" i="12"/>
  <c r="L178" i="12"/>
  <c r="L174" i="12"/>
  <c r="W142" i="15"/>
  <c r="W138" i="15"/>
  <c r="X196" i="15"/>
  <c r="X192" i="15"/>
  <c r="Y172" i="12"/>
  <c r="Y168" i="12"/>
  <c r="Y166" i="12"/>
  <c r="Y162" i="12"/>
  <c r="M148" i="12"/>
  <c r="M144" i="12"/>
  <c r="Y190" i="15"/>
  <c r="Y186" i="15"/>
  <c r="Q196" i="12"/>
  <c r="Q192" i="12"/>
  <c r="M178" i="15"/>
  <c r="M174" i="15"/>
  <c r="Y162" i="15"/>
  <c r="U142" i="12"/>
  <c r="U138" i="12"/>
  <c r="T124" i="12"/>
  <c r="T120" i="12"/>
  <c r="N160" i="15"/>
  <c r="N156" i="15"/>
  <c r="N148" i="15"/>
  <c r="N144" i="15"/>
  <c r="G130" i="12"/>
  <c r="G126" i="12"/>
  <c r="P196" i="12"/>
  <c r="P192" i="12"/>
  <c r="C142" i="15"/>
  <c r="C138" i="15"/>
  <c r="D166" i="15"/>
  <c r="D162" i="15"/>
  <c r="R136" i="12"/>
  <c r="R132" i="12"/>
  <c r="Q142" i="12"/>
  <c r="Q138" i="12"/>
  <c r="P124" i="12"/>
  <c r="P120" i="12"/>
  <c r="G190" i="12"/>
  <c r="G186" i="12"/>
  <c r="G184" i="12"/>
  <c r="G180" i="12"/>
  <c r="G178" i="12"/>
  <c r="G174" i="12"/>
  <c r="G172" i="12"/>
  <c r="G168" i="12"/>
  <c r="G166" i="12"/>
  <c r="G162" i="12"/>
  <c r="G160" i="12"/>
  <c r="G156" i="12"/>
  <c r="G154" i="12"/>
  <c r="G150" i="12"/>
  <c r="R136" i="15"/>
  <c r="R132" i="15"/>
  <c r="G148" i="12"/>
  <c r="G144" i="12"/>
  <c r="S190" i="15"/>
  <c r="S186" i="15"/>
  <c r="T184" i="12"/>
  <c r="T180" i="12"/>
  <c r="S148" i="15"/>
  <c r="S144" i="15"/>
  <c r="I196" i="12"/>
  <c r="I192" i="12"/>
  <c r="I190" i="12"/>
  <c r="I186" i="12"/>
  <c r="U172" i="12"/>
  <c r="U168" i="12"/>
  <c r="N136" i="12"/>
  <c r="N132" i="12"/>
  <c r="U154" i="15"/>
  <c r="U150" i="15"/>
  <c r="U142" i="15"/>
  <c r="U138" i="15"/>
  <c r="X130" i="12"/>
  <c r="X126" i="12"/>
  <c r="V196" i="15"/>
  <c r="V192" i="15"/>
  <c r="V190" i="15"/>
  <c r="V186" i="15"/>
  <c r="K172" i="12"/>
  <c r="K168" i="12"/>
  <c r="W166" i="12"/>
  <c r="W162" i="12"/>
  <c r="W160" i="12"/>
  <c r="W156" i="12"/>
  <c r="L142" i="12"/>
  <c r="L138" i="12"/>
  <c r="K124" i="12"/>
  <c r="K120" i="12"/>
  <c r="W190" i="15"/>
  <c r="W186" i="15"/>
  <c r="W154" i="15"/>
  <c r="W150" i="15"/>
  <c r="W136" i="12"/>
  <c r="W132" i="12"/>
  <c r="X190" i="15"/>
  <c r="X186" i="15"/>
  <c r="X184" i="15"/>
  <c r="X180" i="15"/>
  <c r="X178" i="15"/>
  <c r="X174" i="15"/>
  <c r="L136" i="15"/>
  <c r="L132" i="15"/>
  <c r="U130" i="12"/>
  <c r="U126" i="12"/>
  <c r="Y148" i="15"/>
  <c r="Y144" i="15"/>
  <c r="C190" i="12"/>
  <c r="C186" i="12"/>
  <c r="B130" i="12"/>
  <c r="B126" i="12"/>
  <c r="N196" i="12"/>
  <c r="N192" i="12"/>
  <c r="I142" i="12"/>
  <c r="I138" i="12"/>
  <c r="H124" i="12"/>
  <c r="H120" i="12"/>
  <c r="B196" i="12"/>
  <c r="B192" i="12"/>
  <c r="N178" i="15"/>
  <c r="N174" i="15"/>
  <c r="N172" i="15"/>
  <c r="N168" i="15"/>
  <c r="N154" i="15"/>
  <c r="N150" i="15"/>
  <c r="O154" i="15"/>
  <c r="O150" i="15"/>
  <c r="D142" i="15"/>
  <c r="D138" i="15"/>
  <c r="E196" i="12"/>
  <c r="E192" i="12"/>
  <c r="Q190" i="12"/>
  <c r="Q186" i="12"/>
  <c r="Q184" i="12"/>
  <c r="Q180" i="12"/>
  <c r="F136" i="12"/>
  <c r="F132" i="12"/>
  <c r="Q196" i="15"/>
  <c r="Q192" i="15"/>
  <c r="Q190" i="15"/>
  <c r="Q186" i="15"/>
  <c r="F178" i="12"/>
  <c r="F174" i="12"/>
  <c r="E166" i="15"/>
  <c r="E162" i="15"/>
  <c r="E142" i="12"/>
  <c r="E138" i="12"/>
  <c r="D124" i="12"/>
  <c r="D120" i="12"/>
  <c r="G196" i="12"/>
  <c r="G192" i="12"/>
  <c r="F142" i="15"/>
  <c r="F138" i="15"/>
  <c r="H148" i="12"/>
  <c r="H144" i="12"/>
  <c r="T178" i="15"/>
  <c r="T174" i="15"/>
  <c r="Q154" i="12"/>
  <c r="Q150" i="12"/>
  <c r="U190" i="15"/>
  <c r="U186" i="15"/>
  <c r="U172" i="15"/>
  <c r="U168" i="15"/>
  <c r="U166" i="15"/>
  <c r="U162" i="15"/>
  <c r="J148" i="15"/>
  <c r="J144" i="15"/>
  <c r="U148" i="12"/>
  <c r="U144" i="12"/>
  <c r="L130" i="12"/>
  <c r="L126" i="12"/>
  <c r="V184" i="15"/>
  <c r="V180" i="15"/>
  <c r="V178" i="15"/>
  <c r="V174" i="15"/>
  <c r="K136" i="12"/>
  <c r="K132" i="12"/>
  <c r="L160" i="15"/>
  <c r="L156" i="15"/>
  <c r="L154" i="15"/>
  <c r="L150" i="15"/>
  <c r="I130" i="12"/>
  <c r="I126" i="12"/>
  <c r="Y196" i="15"/>
  <c r="Y192" i="15"/>
  <c r="N190" i="12"/>
  <c r="N186" i="12"/>
  <c r="B184" i="15"/>
  <c r="B180" i="15"/>
  <c r="M172" i="15"/>
  <c r="M168" i="15"/>
  <c r="M166" i="15"/>
  <c r="M162" i="15"/>
  <c r="M160" i="15"/>
  <c r="M156" i="15"/>
  <c r="M154" i="15"/>
  <c r="M150" i="15"/>
  <c r="C136" i="15"/>
  <c r="C132" i="15"/>
  <c r="T196" i="12"/>
  <c r="T192" i="12"/>
  <c r="Y130" i="12"/>
  <c r="Y126" i="12"/>
  <c r="J190" i="12"/>
  <c r="J186" i="12"/>
  <c r="J166" i="12"/>
  <c r="J162" i="12"/>
  <c r="N184" i="15"/>
  <c r="N180" i="15"/>
  <c r="B148" i="12"/>
  <c r="B144" i="12"/>
  <c r="C196" i="15"/>
  <c r="C192" i="15"/>
  <c r="D184" i="12"/>
  <c r="D180" i="12"/>
  <c r="P178" i="12"/>
  <c r="P174" i="12"/>
  <c r="P172" i="12"/>
  <c r="P168" i="12"/>
  <c r="P166" i="12"/>
  <c r="P162" i="12"/>
  <c r="O142" i="15"/>
  <c r="O138" i="15"/>
  <c r="D172" i="15"/>
  <c r="D168" i="15"/>
  <c r="D160" i="15"/>
  <c r="D156" i="15"/>
  <c r="R130" i="12"/>
  <c r="R126" i="12"/>
  <c r="H190" i="12"/>
  <c r="H186" i="12"/>
  <c r="E160" i="15"/>
  <c r="E156" i="15"/>
  <c r="G178" i="15"/>
  <c r="G174" i="15"/>
  <c r="P142" i="12"/>
  <c r="P138" i="12"/>
  <c r="O124" i="12"/>
  <c r="O120" i="12"/>
  <c r="G136" i="15"/>
  <c r="G132" i="15"/>
  <c r="U154" i="12"/>
  <c r="U150" i="12"/>
  <c r="H166" i="15"/>
  <c r="H162" i="15"/>
  <c r="H154" i="15"/>
  <c r="H150" i="15"/>
  <c r="U196" i="15"/>
  <c r="U192" i="15"/>
  <c r="U184" i="15"/>
  <c r="U180" i="15"/>
  <c r="U178" i="15"/>
  <c r="U174" i="15"/>
  <c r="U160" i="15"/>
  <c r="U156" i="15"/>
  <c r="D148" i="12"/>
  <c r="D144" i="12"/>
  <c r="V142" i="15"/>
  <c r="V138" i="15"/>
  <c r="H160" i="12"/>
  <c r="H156" i="12"/>
  <c r="L196" i="12"/>
  <c r="L192" i="12"/>
  <c r="L190" i="12"/>
  <c r="L186" i="12"/>
  <c r="X184" i="12"/>
  <c r="X180" i="12"/>
  <c r="X178" i="12"/>
  <c r="X174" i="12"/>
  <c r="W166" i="15"/>
  <c r="W162" i="15"/>
  <c r="K148" i="15"/>
  <c r="K144" i="15"/>
  <c r="K136" i="15"/>
  <c r="K132" i="15"/>
  <c r="M136" i="15"/>
  <c r="M132" i="15"/>
  <c r="L154" i="12"/>
  <c r="L150" i="12"/>
  <c r="M196" i="12"/>
  <c r="M192" i="12"/>
  <c r="M190" i="12"/>
  <c r="M186" i="12"/>
  <c r="M184" i="12"/>
  <c r="M180" i="12"/>
  <c r="L172" i="15"/>
  <c r="L168" i="15"/>
  <c r="L166" i="15"/>
  <c r="L162" i="15"/>
  <c r="Y148" i="12"/>
  <c r="Y144" i="12"/>
  <c r="P148" i="12"/>
  <c r="P144" i="12"/>
  <c r="N148" i="12"/>
  <c r="N144" i="12"/>
  <c r="D118" i="15"/>
  <c r="D114" i="15"/>
  <c r="C172" i="12"/>
  <c r="C168" i="12"/>
  <c r="H142" i="12"/>
  <c r="H138" i="12"/>
  <c r="T190" i="12"/>
  <c r="T186" i="12"/>
  <c r="S196" i="12"/>
  <c r="S192" i="12"/>
  <c r="X124" i="15"/>
  <c r="X120" i="15"/>
  <c r="L136" i="12"/>
  <c r="L132" i="12"/>
  <c r="X160" i="15"/>
  <c r="X156" i="15"/>
  <c r="X136" i="15"/>
  <c r="X132" i="15"/>
  <c r="C166" i="12"/>
  <c r="C162" i="12"/>
  <c r="C160" i="12"/>
  <c r="C156" i="12"/>
  <c r="C154" i="12"/>
  <c r="C150" i="12"/>
  <c r="T142" i="12"/>
  <c r="T138" i="12"/>
  <c r="S124" i="12"/>
  <c r="S120" i="12"/>
  <c r="Q178" i="15"/>
  <c r="Q174" i="15"/>
  <c r="F130" i="12"/>
  <c r="F126" i="12"/>
  <c r="F196" i="12"/>
  <c r="F192" i="12"/>
  <c r="F190" i="12"/>
  <c r="F186" i="12"/>
  <c r="F184" i="12"/>
  <c r="F180" i="12"/>
  <c r="E148" i="15"/>
  <c r="E144" i="15"/>
  <c r="L166" i="12"/>
  <c r="L162" i="12"/>
  <c r="S190" i="12"/>
  <c r="S186" i="12"/>
  <c r="S184" i="12"/>
  <c r="S180" i="12"/>
  <c r="S178" i="12"/>
  <c r="S174" i="12"/>
  <c r="S172" i="12"/>
  <c r="S168" i="12"/>
  <c r="S166" i="12"/>
  <c r="S162" i="12"/>
  <c r="S160" i="12"/>
  <c r="S156" i="12"/>
  <c r="S154" i="12"/>
  <c r="S150" i="12"/>
  <c r="D142" i="12"/>
  <c r="D138" i="12"/>
  <c r="C124" i="12"/>
  <c r="C120" i="12"/>
  <c r="G184" i="15"/>
  <c r="G180" i="15"/>
  <c r="H178" i="12"/>
  <c r="H174" i="12"/>
  <c r="G160" i="15"/>
  <c r="G156" i="15"/>
  <c r="W148" i="12"/>
  <c r="W144" i="12"/>
  <c r="N130" i="12"/>
  <c r="N126" i="12"/>
  <c r="U196" i="12"/>
  <c r="U192" i="12"/>
  <c r="U190" i="12"/>
  <c r="U186" i="12"/>
  <c r="H172" i="15"/>
  <c r="H168" i="15"/>
  <c r="H160" i="15"/>
  <c r="H156" i="15"/>
  <c r="J160" i="12"/>
  <c r="J156" i="12"/>
  <c r="K196" i="12"/>
  <c r="K192" i="12"/>
  <c r="K190" i="12"/>
  <c r="K186" i="12"/>
  <c r="K184" i="12"/>
  <c r="K180" i="12"/>
  <c r="K178" i="12"/>
  <c r="K174" i="12"/>
  <c r="W172" i="12"/>
  <c r="W168" i="12"/>
  <c r="V154" i="15"/>
  <c r="V150" i="15"/>
  <c r="X136" i="12"/>
  <c r="X132" i="12"/>
  <c r="X154" i="15"/>
  <c r="X150" i="15"/>
  <c r="T114" i="12"/>
  <c r="T118" i="12"/>
  <c r="K114" i="12"/>
  <c r="K118" i="12"/>
  <c r="B114" i="12"/>
  <c r="B118" i="12"/>
  <c r="W114" i="12"/>
  <c r="W118" i="12"/>
  <c r="D118" i="12"/>
  <c r="D114" i="12"/>
  <c r="E114" i="12"/>
  <c r="E118" i="12"/>
  <c r="I114" i="12"/>
  <c r="I118" i="12"/>
  <c r="N114" i="12"/>
  <c r="N118" i="12"/>
  <c r="U114" i="12"/>
  <c r="U118" i="12"/>
  <c r="L114" i="12"/>
  <c r="L118" i="12"/>
  <c r="X114" i="12"/>
  <c r="X118" i="12"/>
  <c r="J114" i="12"/>
  <c r="J118" i="12"/>
  <c r="V114" i="12"/>
  <c r="V118" i="12"/>
  <c r="P118" i="12"/>
  <c r="P114" i="12"/>
  <c r="Q114" i="12"/>
  <c r="Q118" i="12"/>
  <c r="O114" i="12"/>
  <c r="O118" i="12"/>
  <c r="C114" i="12"/>
  <c r="C118" i="12"/>
  <c r="M114" i="12"/>
  <c r="M118" i="12"/>
  <c r="H114" i="12"/>
  <c r="H118" i="12"/>
  <c r="Y114" i="12"/>
  <c r="Y118" i="12"/>
  <c r="C8" i="12"/>
  <c r="D8" i="12"/>
  <c r="E8" i="12"/>
  <c r="F8" i="12"/>
  <c r="G44" i="7" s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2" i="7" s="1"/>
  <c r="Z44" i="7" s="1"/>
  <c r="C44" i="7"/>
  <c r="D44" i="7"/>
  <c r="N44" i="7" l="1"/>
  <c r="Y44" i="7"/>
  <c r="M44" i="7"/>
  <c r="L44" i="7"/>
  <c r="W44" i="7"/>
  <c r="V44" i="7"/>
  <c r="X44" i="7"/>
  <c r="K44" i="7"/>
  <c r="J44" i="7"/>
  <c r="U44" i="7"/>
  <c r="I44" i="7"/>
  <c r="T44" i="7"/>
  <c r="H44" i="7"/>
  <c r="R44" i="7"/>
  <c r="F44" i="7"/>
  <c r="Q44" i="7"/>
  <c r="E44" i="7"/>
  <c r="S44" i="7"/>
  <c r="P44" i="7"/>
  <c r="O4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Schick Martin</author>
  </authors>
  <commentList>
    <comment ref="AA13" authorId="0" shapeId="0" xr:uid="{86208F91-A963-40B5-817F-6C47C6E89B1E}">
      <text>
        <r>
          <rPr>
            <b/>
            <sz val="9"/>
            <color indexed="81"/>
            <rFont val="Segoe UI"/>
            <charset val="1"/>
          </rPr>
          <t>Schick Martin:</t>
        </r>
        <r>
          <rPr>
            <sz val="9"/>
            <color indexed="81"/>
            <rFont val="Segoe UI"/>
            <charset val="1"/>
          </rPr>
          <t xml:space="preserve">
N2   20 ppm??</t>
        </r>
      </text>
    </comment>
  </commentList>
</comments>
</file>

<file path=xl/sharedStrings.xml><?xml version="1.0" encoding="utf-8"?>
<sst xmlns="http://schemas.openxmlformats.org/spreadsheetml/2006/main" count="597" uniqueCount="111">
  <si>
    <t>Element:</t>
  </si>
  <si>
    <t>Si</t>
  </si>
  <si>
    <t>Mn</t>
  </si>
  <si>
    <t>P</t>
  </si>
  <si>
    <t>Cr</t>
  </si>
  <si>
    <t>Ni</t>
  </si>
  <si>
    <t>Cu</t>
  </si>
  <si>
    <t>Al</t>
  </si>
  <si>
    <t>Ti</t>
  </si>
  <si>
    <t>Mo</t>
  </si>
  <si>
    <t>V</t>
  </si>
  <si>
    <t>W</t>
  </si>
  <si>
    <t>Sn</t>
  </si>
  <si>
    <t>Nb</t>
  </si>
  <si>
    <t>Zr</t>
  </si>
  <si>
    <t>B</t>
  </si>
  <si>
    <t>As</t>
  </si>
  <si>
    <t>Co</t>
  </si>
  <si>
    <t>Sb</t>
  </si>
  <si>
    <t>Pb</t>
  </si>
  <si>
    <t>Ca</t>
  </si>
  <si>
    <t>Bi</t>
  </si>
  <si>
    <t>Ta</t>
  </si>
  <si>
    <t>Soll Konzentration [%]</t>
  </si>
  <si>
    <t>Ist Konzentration [%]</t>
  </si>
  <si>
    <t>Zn</t>
  </si>
  <si>
    <t>Te</t>
  </si>
  <si>
    <t>La</t>
  </si>
  <si>
    <t>Se</t>
  </si>
  <si>
    <t>Ce</t>
  </si>
  <si>
    <t>Mg</t>
  </si>
  <si>
    <t>f</t>
  </si>
  <si>
    <t>Test</t>
  </si>
  <si>
    <t>Soll stabw [%]</t>
  </si>
  <si>
    <t>Testproben</t>
  </si>
  <si>
    <t>S</t>
  </si>
  <si>
    <t>NR.1</t>
  </si>
  <si>
    <t>NR.2</t>
  </si>
  <si>
    <t>NR.3</t>
  </si>
  <si>
    <t>NR.4</t>
  </si>
  <si>
    <t>NR.5</t>
  </si>
  <si>
    <t>NR.6</t>
  </si>
  <si>
    <t>NR.7</t>
  </si>
  <si>
    <t>N2</t>
  </si>
  <si>
    <t>Korrekturfaktor</t>
  </si>
  <si>
    <t>C</t>
  </si>
  <si>
    <t xml:space="preserve">Standards vorher </t>
  </si>
  <si>
    <t xml:space="preserve">Standard 1 </t>
  </si>
  <si>
    <t xml:space="preserve">Standard 2 </t>
  </si>
  <si>
    <t xml:space="preserve">Standard 3 </t>
  </si>
  <si>
    <t xml:space="preserve">Standard 4 </t>
  </si>
  <si>
    <t xml:space="preserve">Standard 5 </t>
  </si>
  <si>
    <t xml:space="preserve">Standard 6 </t>
  </si>
  <si>
    <t xml:space="preserve">Standard 7 </t>
  </si>
  <si>
    <t>NR.8</t>
  </si>
  <si>
    <t>NR.9</t>
  </si>
  <si>
    <t>NR.10</t>
  </si>
  <si>
    <t>NR.11</t>
  </si>
  <si>
    <t>NR.12</t>
  </si>
  <si>
    <t>NR.13</t>
  </si>
  <si>
    <t>NR.14</t>
  </si>
  <si>
    <t>Faktor Mittelwert</t>
  </si>
  <si>
    <t>Standard 8</t>
  </si>
  <si>
    <t>Standard 9</t>
  </si>
  <si>
    <t>Standard 10</t>
  </si>
  <si>
    <t>Standard 11</t>
  </si>
  <si>
    <t>Standard 12</t>
  </si>
  <si>
    <t>Standard 13</t>
  </si>
  <si>
    <t>Standard 14</t>
  </si>
  <si>
    <t>Standards nachher</t>
  </si>
  <si>
    <t>Vorgangsweise Faktoren + Berechnung</t>
  </si>
  <si>
    <t>C_OES</t>
  </si>
  <si>
    <t>S_OES</t>
  </si>
  <si>
    <t>N2_OES</t>
  </si>
  <si>
    <t>innerhalb 1 SA</t>
  </si>
  <si>
    <t>max</t>
  </si>
  <si>
    <t>min</t>
  </si>
  <si>
    <t>Standard 1 soll</t>
  </si>
  <si>
    <t>min 3xSA</t>
  </si>
  <si>
    <t>max 3xSA</t>
  </si>
  <si>
    <t>faktor bleibt</t>
  </si>
  <si>
    <t>ausser 3 SA Wert wird nicht zur Berechnung herangezogen ==&gt; löschen</t>
  </si>
  <si>
    <t>faktor wird bei Faktoren auf 1 umgeschrieben</t>
  </si>
  <si>
    <t>Standard 2 soll</t>
  </si>
  <si>
    <t>Standard 3 soll</t>
  </si>
  <si>
    <t>Standard 4 soll</t>
  </si>
  <si>
    <t>Standard 5 soll</t>
  </si>
  <si>
    <t>Standard 6 soll</t>
  </si>
  <si>
    <t>Standard 7 soll</t>
  </si>
  <si>
    <t>Standard 8 soll</t>
  </si>
  <si>
    <t>Standard 9 soll</t>
  </si>
  <si>
    <t>Standard 10 soll</t>
  </si>
  <si>
    <t>Standard 11 soll</t>
  </si>
  <si>
    <t>Standard 12 soll</t>
  </si>
  <si>
    <t>Standard 13 soll</t>
  </si>
  <si>
    <t>Standard 14 soll</t>
  </si>
  <si>
    <t>2025-01-23T11:10:51</t>
  </si>
  <si>
    <t>2025-01-23T11:12:48</t>
  </si>
  <si>
    <t>2025-01-23T11:16:07</t>
  </si>
  <si>
    <t>2025-01-23T11:17:52</t>
  </si>
  <si>
    <t>2025-01-23T11:20:06</t>
  </si>
  <si>
    <t>2025-01-23T11:21:41</t>
  </si>
  <si>
    <t>2025-01-23T11:24:34</t>
  </si>
  <si>
    <t>2025-01-23T11:26:00</t>
  </si>
  <si>
    <t>2025-01-23T11:28:22</t>
  </si>
  <si>
    <t>2025-01-23T11:30:02</t>
  </si>
  <si>
    <t>2025-01-23T11:33:56</t>
  </si>
  <si>
    <t>2025-01-23T11:35:26</t>
  </si>
  <si>
    <t>2025-01-23T11:36:53</t>
  </si>
  <si>
    <t>x</t>
  </si>
  <si>
    <t>3SA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</si>
</sst>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36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Comic Sans MS"/>
      <family val="4"/>
    </font>
    <font>
      <b/>
      <sz val="16"/>
      <color indexed="12"/>
      <name val="Comic Sans MS"/>
      <family val="4"/>
    </font>
    <font>
      <b/>
      <sz val="16"/>
      <color indexed="23"/>
      <name val="Comic Sans MS"/>
      <family val="4"/>
    </font>
    <font>
      <sz val="8"/>
      <name val="Arial"/>
      <family val="2"/>
    </font>
    <font>
      <sz val="10"/>
      <name val="Arial"/>
      <family val="2"/>
    </font>
    <font>
      <sz val="16"/>
      <name val="Comic Sans MS"/>
      <family val="4"/>
    </font>
    <font>
      <sz val="16"/>
      <color indexed="23"/>
      <name val="Comic Sans MS"/>
      <family val="4"/>
    </font>
    <font>
      <b/>
      <sz val="8"/>
      <name val="Comic Sans MS"/>
      <family val="4"/>
    </font>
    <font>
      <b/>
      <sz val="9"/>
      <name val="Comic Sans MS"/>
      <family val="4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9C6500"/>
      <name val="Calibri"/>
      <family val="2"/>
      <scheme val="minor"/>
    </font>
    <font>
      <b/>
      <sz val="12"/>
      <name val="Arial Narrow"/>
      <family val="2"/>
    </font>
    <font>
      <b/>
      <sz val="10"/>
      <name val="MS Sans Serif"/>
      <family val="2"/>
    </font>
    <font>
      <sz val="16"/>
      <name val="Arial"/>
      <family val="2"/>
    </font>
    <font>
      <b/>
      <sz val="18"/>
      <name val="Comic Sans MS"/>
      <family val="4"/>
    </font>
    <font>
      <b/>
      <sz val="20"/>
      <name val="Comic Sans MS"/>
      <family val="4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1"/>
      <name val="CG Times"/>
    </font>
    <font>
      <sz val="11"/>
      <name val="Arial"/>
      <family val="2"/>
    </font>
    <font>
      <sz val="10"/>
      <name val="voestalpine Light"/>
      <family val="2"/>
    </font>
    <font>
      <b/>
      <sz val="10"/>
      <name val="Arial"/>
    </font>
    <font>
      <b/>
      <sz val="18"/>
      <name val="MS Sans Serif"/>
      <family val="2"/>
    </font>
    <font>
      <sz val="16"/>
      <color indexed="23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Arial"/>
    </font>
    <font>
      <b/>
      <sz val="20"/>
      <name val="Arial"/>
      <family val="2"/>
    </font>
    <font>
      <sz val="16"/>
      <color rgb="FFFF0000"/>
      <name val="Comic Sans MS"/>
      <family val="4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3" borderId="0" applyNumberFormat="0" applyBorder="0" applyAlignment="0" applyProtection="0"/>
    <xf numFmtId="0" fontId="7" fillId="0" borderId="0"/>
  </cellStyleXfs>
  <cellXfs count="19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2" applyFont="1" applyAlignment="1" applyProtection="1">
      <alignment horizontal="left"/>
      <protection locked="0"/>
    </xf>
    <xf numFmtId="0" fontId="18" fillId="0" borderId="0" xfId="2" applyFont="1"/>
    <xf numFmtId="0" fontId="3" fillId="0" borderId="0" xfId="2" applyFont="1" applyAlignment="1">
      <alignment horizontal="left"/>
    </xf>
    <xf numFmtId="0" fontId="3" fillId="0" borderId="0" xfId="2" applyFont="1"/>
    <xf numFmtId="0" fontId="20" fillId="0" borderId="20" xfId="2" applyFont="1" applyBorder="1"/>
    <xf numFmtId="0" fontId="3" fillId="0" borderId="21" xfId="2" applyFont="1" applyBorder="1"/>
    <xf numFmtId="0" fontId="3" fillId="0" borderId="1" xfId="2" applyFont="1" applyBorder="1"/>
    <xf numFmtId="0" fontId="3" fillId="0" borderId="22" xfId="2" applyFont="1" applyBorder="1"/>
    <xf numFmtId="0" fontId="19" fillId="0" borderId="21" xfId="2" applyFont="1" applyBorder="1"/>
    <xf numFmtId="0" fontId="5" fillId="0" borderId="1" xfId="2" applyFont="1" applyBorder="1"/>
    <xf numFmtId="0" fontId="4" fillId="2" borderId="21" xfId="2" applyFont="1" applyFill="1" applyBorder="1"/>
    <xf numFmtId="0" fontId="8" fillId="0" borderId="21" xfId="2" applyFont="1" applyBorder="1"/>
    <xf numFmtId="164" fontId="8" fillId="0" borderId="1" xfId="2" applyNumberFormat="1" applyFont="1" applyBorder="1"/>
    <xf numFmtId="164" fontId="5" fillId="0" borderId="1" xfId="2" applyNumberFormat="1" applyFont="1" applyBorder="1"/>
    <xf numFmtId="164" fontId="3" fillId="0" borderId="1" xfId="2" applyNumberFormat="1" applyFont="1" applyBorder="1"/>
    <xf numFmtId="164" fontId="3" fillId="0" borderId="22" xfId="2" applyNumberFormat="1" applyFont="1" applyBorder="1"/>
    <xf numFmtId="0" fontId="8" fillId="0" borderId="23" xfId="2" applyFon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1" fillId="0" borderId="6" xfId="0" applyFont="1" applyBorder="1"/>
    <xf numFmtId="0" fontId="22" fillId="0" borderId="0" xfId="0" applyFont="1"/>
    <xf numFmtId="0" fontId="22" fillId="0" borderId="7" xfId="0" applyFont="1" applyBorder="1"/>
    <xf numFmtId="0" fontId="21" fillId="0" borderId="0" xfId="0" applyFont="1"/>
    <xf numFmtId="0" fontId="1" fillId="0" borderId="0" xfId="0" applyFont="1"/>
    <xf numFmtId="0" fontId="10" fillId="0" borderId="4" xfId="0" applyFont="1" applyBorder="1"/>
    <xf numFmtId="0" fontId="10" fillId="0" borderId="5" xfId="0" applyFont="1" applyBorder="1"/>
    <xf numFmtId="164" fontId="8" fillId="0" borderId="11" xfId="2" applyNumberFormat="1" applyFont="1" applyBorder="1"/>
    <xf numFmtId="0" fontId="19" fillId="0" borderId="0" xfId="2" applyFont="1"/>
    <xf numFmtId="164" fontId="4" fillId="0" borderId="0" xfId="2" applyNumberFormat="1" applyFont="1" applyProtection="1">
      <protection locked="0"/>
    </xf>
    <xf numFmtId="164" fontId="18" fillId="0" borderId="0" xfId="2" applyNumberFormat="1" applyFont="1"/>
    <xf numFmtId="0" fontId="4" fillId="0" borderId="0" xfId="2" applyFont="1"/>
    <xf numFmtId="164" fontId="4" fillId="0" borderId="0" xfId="2" applyNumberFormat="1" applyFont="1"/>
    <xf numFmtId="164" fontId="8" fillId="0" borderId="22" xfId="2" applyNumberFormat="1" applyFont="1" applyBorder="1"/>
    <xf numFmtId="164" fontId="8" fillId="0" borderId="26" xfId="2" applyNumberFormat="1" applyFont="1" applyBorder="1"/>
    <xf numFmtId="0" fontId="10" fillId="0" borderId="20" xfId="0" applyFont="1" applyBorder="1"/>
    <xf numFmtId="0" fontId="21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1" fillId="0" borderId="12" xfId="0" applyFont="1" applyBorder="1"/>
    <xf numFmtId="0" fontId="22" fillId="0" borderId="15" xfId="0" applyFont="1" applyBorder="1"/>
    <xf numFmtId="0" fontId="22" fillId="0" borderId="16" xfId="0" applyFont="1" applyBorder="1"/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23" fillId="0" borderId="0" xfId="2" applyNumberFormat="1" applyFo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6" xfId="0" applyBorder="1"/>
    <xf numFmtId="0" fontId="17" fillId="0" borderId="19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164" fontId="4" fillId="5" borderId="1" xfId="2" applyNumberFormat="1" applyFont="1" applyFill="1" applyBorder="1" applyProtection="1">
      <protection locked="0"/>
    </xf>
    <xf numFmtId="0" fontId="27" fillId="0" borderId="0" xfId="0" applyFont="1" applyAlignment="1">
      <alignment horizontal="right"/>
    </xf>
    <xf numFmtId="0" fontId="27" fillId="0" borderId="12" xfId="0" applyFont="1" applyBorder="1" applyAlignment="1">
      <alignment horizontal="right"/>
    </xf>
    <xf numFmtId="0" fontId="27" fillId="0" borderId="15" xfId="0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7" xfId="0" applyFill="1" applyBorder="1" applyAlignment="1">
      <alignment horizontal="right"/>
    </xf>
    <xf numFmtId="0" fontId="28" fillId="0" borderId="19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3" fillId="0" borderId="5" xfId="0" applyFont="1" applyBorder="1"/>
    <xf numFmtId="164" fontId="4" fillId="5" borderId="22" xfId="2" applyNumberFormat="1" applyFont="1" applyFill="1" applyBorder="1" applyProtection="1">
      <protection locked="0"/>
    </xf>
    <xf numFmtId="0" fontId="2" fillId="6" borderId="35" xfId="0" applyFont="1" applyFill="1" applyBorder="1" applyAlignment="1">
      <alignment horizontal="right"/>
    </xf>
    <xf numFmtId="0" fontId="0" fillId="7" borderId="32" xfId="0" applyFill="1" applyBorder="1" applyAlignment="1">
      <alignment horizontal="right"/>
    </xf>
    <xf numFmtId="0" fontId="0" fillId="7" borderId="33" xfId="0" applyFill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7" borderId="35" xfId="0" applyFill="1" applyBorder="1" applyAlignment="1">
      <alignment horizontal="right"/>
    </xf>
    <xf numFmtId="0" fontId="10" fillId="0" borderId="27" xfId="0" applyFont="1" applyBorder="1"/>
    <xf numFmtId="0" fontId="22" fillId="6" borderId="35" xfId="0" applyFont="1" applyFill="1" applyBorder="1"/>
    <xf numFmtId="164" fontId="4" fillId="8" borderId="1" xfId="2" applyNumberFormat="1" applyFont="1" applyFill="1" applyBorder="1" applyProtection="1">
      <protection locked="0"/>
    </xf>
    <xf numFmtId="164" fontId="4" fillId="8" borderId="22" xfId="2" applyNumberFormat="1" applyFont="1" applyFill="1" applyBorder="1" applyProtection="1">
      <protection locked="0"/>
    </xf>
    <xf numFmtId="0" fontId="4" fillId="2" borderId="36" xfId="2" applyFont="1" applyFill="1" applyBorder="1"/>
    <xf numFmtId="164" fontId="9" fillId="0" borderId="11" xfId="2" applyNumberFormat="1" applyFont="1" applyBorder="1" applyProtection="1">
      <protection locked="0"/>
    </xf>
    <xf numFmtId="164" fontId="9" fillId="0" borderId="26" xfId="2" applyNumberFormat="1" applyFont="1" applyBorder="1" applyProtection="1">
      <protection locked="0"/>
    </xf>
    <xf numFmtId="164" fontId="8" fillId="0" borderId="25" xfId="2" applyNumberFormat="1" applyFont="1" applyBorder="1"/>
    <xf numFmtId="164" fontId="8" fillId="0" borderId="37" xfId="2" applyNumberFormat="1" applyFont="1" applyBorder="1"/>
    <xf numFmtId="164" fontId="8" fillId="0" borderId="38" xfId="2" applyNumberFormat="1" applyFont="1" applyBorder="1"/>
    <xf numFmtId="164" fontId="8" fillId="0" borderId="39" xfId="2" applyNumberFormat="1" applyFont="1" applyBorder="1"/>
    <xf numFmtId="164" fontId="4" fillId="8" borderId="24" xfId="2" applyNumberFormat="1" applyFont="1" applyFill="1" applyBorder="1" applyProtection="1">
      <protection locked="0"/>
    </xf>
    <xf numFmtId="164" fontId="4" fillId="8" borderId="13" xfId="2" applyNumberFormat="1" applyFont="1" applyFill="1" applyBorder="1" applyProtection="1">
      <protection locked="0"/>
    </xf>
    <xf numFmtId="164" fontId="4" fillId="8" borderId="40" xfId="2" applyNumberFormat="1" applyFont="1" applyFill="1" applyBorder="1" applyProtection="1">
      <protection locked="0"/>
    </xf>
    <xf numFmtId="0" fontId="3" fillId="9" borderId="0" xfId="2" applyFont="1" applyFill="1"/>
    <xf numFmtId="0" fontId="8" fillId="0" borderId="41" xfId="2" applyFont="1" applyBorder="1"/>
    <xf numFmtId="164" fontId="29" fillId="0" borderId="11" xfId="2" applyNumberFormat="1" applyFont="1" applyBorder="1" applyProtection="1">
      <protection locked="0"/>
    </xf>
    <xf numFmtId="164" fontId="8" fillId="0" borderId="4" xfId="2" applyNumberFormat="1" applyFont="1" applyBorder="1"/>
    <xf numFmtId="164" fontId="8" fillId="0" borderId="5" xfId="2" applyNumberFormat="1" applyFont="1" applyBorder="1"/>
    <xf numFmtId="164" fontId="29" fillId="0" borderId="26" xfId="2" applyNumberFormat="1" applyFont="1" applyBorder="1" applyProtection="1">
      <protection locked="0"/>
    </xf>
    <xf numFmtId="0" fontId="28" fillId="0" borderId="0" xfId="0" applyFont="1" applyAlignment="1">
      <alignment horizontal="center"/>
    </xf>
    <xf numFmtId="0" fontId="18" fillId="6" borderId="0" xfId="2" applyFont="1" applyFill="1"/>
    <xf numFmtId="0" fontId="33" fillId="6" borderId="12" xfId="2" applyFont="1" applyFill="1" applyBorder="1"/>
    <xf numFmtId="0" fontId="33" fillId="6" borderId="15" xfId="2" applyFont="1" applyFill="1" applyBorder="1"/>
    <xf numFmtId="0" fontId="33" fillId="6" borderId="16" xfId="2" applyFont="1" applyFill="1" applyBorder="1"/>
    <xf numFmtId="0" fontId="33" fillId="0" borderId="0" xfId="2" applyFont="1"/>
    <xf numFmtId="164" fontId="23" fillId="0" borderId="34" xfId="2" applyNumberFormat="1" applyFont="1" applyBorder="1"/>
    <xf numFmtId="164" fontId="23" fillId="0" borderId="42" xfId="2" applyNumberFormat="1" applyFont="1" applyBorder="1"/>
    <xf numFmtId="164" fontId="23" fillId="0" borderId="43" xfId="2" applyNumberFormat="1" applyFont="1" applyBorder="1"/>
    <xf numFmtId="164" fontId="23" fillId="0" borderId="44" xfId="2" applyNumberFormat="1" applyFont="1" applyBorder="1"/>
    <xf numFmtId="164" fontId="23" fillId="0" borderId="30" xfId="2" applyNumberFormat="1" applyFont="1" applyBorder="1"/>
    <xf numFmtId="164" fontId="23" fillId="4" borderId="34" xfId="2" applyNumberFormat="1" applyFont="1" applyFill="1" applyBorder="1"/>
    <xf numFmtId="164" fontId="23" fillId="4" borderId="0" xfId="2" applyNumberFormat="1" applyFont="1" applyFill="1"/>
    <xf numFmtId="164" fontId="23" fillId="4" borderId="42" xfId="2" applyNumberFormat="1" applyFont="1" applyFill="1" applyBorder="1"/>
    <xf numFmtId="0" fontId="3" fillId="4" borderId="1" xfId="2" applyFont="1" applyFill="1" applyBorder="1"/>
    <xf numFmtId="0" fontId="3" fillId="11" borderId="1" xfId="2" applyFont="1" applyFill="1" applyBorder="1"/>
    <xf numFmtId="0" fontId="3" fillId="10" borderId="1" xfId="2" applyFont="1" applyFill="1" applyBorder="1"/>
    <xf numFmtId="0" fontId="19" fillId="0" borderId="36" xfId="2" applyFont="1" applyBorder="1" applyAlignment="1">
      <alignment horizontal="right"/>
    </xf>
    <xf numFmtId="0" fontId="19" fillId="0" borderId="36" xfId="2" applyFont="1" applyBorder="1" applyAlignment="1">
      <alignment horizontal="left"/>
    </xf>
    <xf numFmtId="0" fontId="18" fillId="0" borderId="34" xfId="2" applyFont="1" applyBorder="1"/>
    <xf numFmtId="0" fontId="18" fillId="0" borderId="42" xfId="2" applyFont="1" applyBorder="1"/>
    <xf numFmtId="0" fontId="19" fillId="0" borderId="45" xfId="2" applyFont="1" applyBorder="1" applyAlignment="1">
      <alignment horizontal="right"/>
    </xf>
    <xf numFmtId="0" fontId="19" fillId="0" borderId="6" xfId="2" applyFont="1" applyBorder="1" applyAlignment="1">
      <alignment horizontal="right"/>
    </xf>
    <xf numFmtId="0" fontId="19" fillId="0" borderId="46" xfId="2" applyFont="1" applyBorder="1" applyAlignment="1">
      <alignment horizontal="right"/>
    </xf>
    <xf numFmtId="0" fontId="19" fillId="0" borderId="47" xfId="2" applyFont="1" applyBorder="1" applyAlignment="1">
      <alignment horizontal="right"/>
    </xf>
    <xf numFmtId="0" fontId="19" fillId="0" borderId="47" xfId="2" applyFont="1" applyBorder="1" applyAlignment="1">
      <alignment horizontal="left"/>
    </xf>
    <xf numFmtId="0" fontId="19" fillId="0" borderId="48" xfId="2" applyFont="1" applyBorder="1" applyAlignment="1">
      <alignment horizontal="right"/>
    </xf>
    <xf numFmtId="0" fontId="19" fillId="0" borderId="49" xfId="2" applyFont="1" applyBorder="1" applyAlignment="1">
      <alignment horizontal="right"/>
    </xf>
    <xf numFmtId="0" fontId="19" fillId="0" borderId="50" xfId="2" applyFont="1" applyBorder="1" applyAlignment="1">
      <alignment horizontal="right"/>
    </xf>
    <xf numFmtId="0" fontId="17" fillId="0" borderId="1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6" fillId="0" borderId="8" xfId="0" applyFont="1" applyBorder="1"/>
    <xf numFmtId="0" fontId="0" fillId="0" borderId="10" xfId="0" applyBorder="1" applyAlignment="1">
      <alignment horizontal="center" vertical="center"/>
    </xf>
    <xf numFmtId="0" fontId="28" fillId="0" borderId="18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2" fillId="0" borderId="0" xfId="0" applyFont="1"/>
    <xf numFmtId="0" fontId="3" fillId="6" borderId="21" xfId="2" applyFont="1" applyFill="1" applyBorder="1"/>
    <xf numFmtId="164" fontId="0" fillId="4" borderId="28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4" borderId="29" xfId="0" applyNumberFormat="1" applyFont="1" applyFill="1" applyBorder="1" applyAlignment="1">
      <alignment horizontal="center"/>
    </xf>
    <xf numFmtId="164" fontId="7" fillId="4" borderId="22" xfId="0" applyNumberFormat="1" applyFon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9" fillId="0" borderId="1" xfId="2" applyNumberFormat="1" applyFont="1" applyBorder="1" applyProtection="1">
      <protection locked="0"/>
    </xf>
    <xf numFmtId="164" fontId="9" fillId="0" borderId="22" xfId="2" applyNumberFormat="1" applyFont="1" applyBorder="1" applyProtection="1">
      <protection locked="0"/>
    </xf>
    <xf numFmtId="164" fontId="0" fillId="4" borderId="25" xfId="0" applyNumberFormat="1" applyFill="1" applyBorder="1" applyAlignment="1">
      <alignment horizontal="center"/>
    </xf>
    <xf numFmtId="164" fontId="34" fillId="0" borderId="1" xfId="2" applyNumberFormat="1" applyFont="1" applyBorder="1"/>
    <xf numFmtId="0" fontId="35" fillId="0" borderId="0" xfId="0" applyFont="1"/>
    <xf numFmtId="164" fontId="34" fillId="0" borderId="22" xfId="2" applyNumberFormat="1" applyFont="1" applyBorder="1"/>
    <xf numFmtId="0" fontId="24" fillId="0" borderId="12" xfId="0" applyFont="1" applyBorder="1" applyAlignment="1">
      <alignment horizontal="left"/>
    </xf>
    <xf numFmtId="0" fontId="25" fillId="0" borderId="15" xfId="0" applyFont="1" applyBorder="1"/>
    <xf numFmtId="0" fontId="25" fillId="0" borderId="16" xfId="0" applyFont="1" applyBorder="1"/>
    <xf numFmtId="0" fontId="15" fillId="3" borderId="2" xfId="1" applyFont="1" applyBorder="1" applyAlignment="1">
      <alignment horizontal="center"/>
    </xf>
    <xf numFmtId="0" fontId="15" fillId="3" borderId="3" xfId="1" applyFont="1" applyBorder="1" applyAlignment="1">
      <alignment horizontal="center"/>
    </xf>
    <xf numFmtId="0" fontId="15" fillId="3" borderId="14" xfId="1" applyFont="1" applyBorder="1" applyAlignment="1">
      <alignment horizontal="center"/>
    </xf>
    <xf numFmtId="0" fontId="15" fillId="3" borderId="8" xfId="1" applyFont="1" applyBorder="1" applyAlignment="1">
      <alignment horizontal="center"/>
    </xf>
    <xf numFmtId="0" fontId="15" fillId="3" borderId="9" xfId="1" applyFont="1" applyBorder="1" applyAlignment="1">
      <alignment horizontal="center"/>
    </xf>
    <xf numFmtId="0" fontId="15" fillId="3" borderId="10" xfId="1" applyFont="1" applyBorder="1" applyAlignment="1">
      <alignment horizontal="center"/>
    </xf>
    <xf numFmtId="165" fontId="5" fillId="0" borderId="1" xfId="2" applyNumberFormat="1" applyFont="1" applyBorder="1"/>
    <xf numFmtId="165" fontId="9" fillId="0" borderId="1" xfId="2" applyNumberFormat="1" applyFont="1" applyBorder="1" applyProtection="1">
      <protection locked="0"/>
    </xf>
    <xf numFmtId="165" fontId="4" fillId="5" borderId="1" xfId="2" applyNumberFormat="1" applyFont="1" applyFill="1" applyBorder="1" applyProtection="1">
      <protection locked="0"/>
    </xf>
    <xf numFmtId="165" fontId="4" fillId="8" borderId="1" xfId="2" applyNumberFormat="1" applyFont="1" applyFill="1" applyBorder="1" applyProtection="1">
      <protection locked="0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95"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DF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DF7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F7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F196"/>
  <sheetViews>
    <sheetView tabSelected="1" topLeftCell="B1" zoomScale="70" zoomScaleNormal="70" zoomScaleSheetLayoutView="50" workbookViewId="0">
      <pane ySplit="3" topLeftCell="A4" activePane="bottomLeft" state="frozen"/>
      <selection pane="bottomLeft" activeCell="Q11" sqref="Q11"/>
    </sheetView>
  </sheetViews>
  <sheetFormatPr baseColWidth="10" defaultColWidth="42.84375" defaultRowHeight="29.45" customHeight="1"/>
  <cols>
    <col min="1" max="1" width="37.69140625" style="4" customWidth="1"/>
    <col min="2" max="2" width="16.4609375" style="4" customWidth="1"/>
    <col min="3" max="16" width="13.53515625" style="4" customWidth="1"/>
    <col min="17" max="17" width="17.4609375" style="4" customWidth="1"/>
    <col min="18" max="32" width="13.53515625" style="4" customWidth="1"/>
    <col min="33" max="16384" width="42.84375" style="4"/>
  </cols>
  <sheetData>
    <row r="1" spans="1:32" ht="29.45" customHeight="1" thickBot="1">
      <c r="A1" s="3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45" customHeight="1" thickBot="1">
      <c r="A2" s="7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75"/>
      <c r="Z2" s="6"/>
      <c r="AA2" s="116"/>
      <c r="AB2" s="6" t="s">
        <v>82</v>
      </c>
      <c r="AC2" s="6"/>
      <c r="AD2" s="6"/>
      <c r="AE2" s="6"/>
      <c r="AF2" s="6"/>
    </row>
    <row r="3" spans="1:32" ht="29.45" customHeight="1">
      <c r="A3" s="8" t="s">
        <v>0</v>
      </c>
      <c r="B3" s="142" t="s">
        <v>45</v>
      </c>
      <c r="C3" s="73" t="s">
        <v>1</v>
      </c>
      <c r="D3" s="73" t="s">
        <v>2</v>
      </c>
      <c r="E3" s="73" t="s">
        <v>3</v>
      </c>
      <c r="F3" s="73" t="s">
        <v>35</v>
      </c>
      <c r="G3" s="73" t="s">
        <v>5</v>
      </c>
      <c r="H3" s="73" t="s">
        <v>4</v>
      </c>
      <c r="I3" s="73" t="s">
        <v>9</v>
      </c>
      <c r="J3" s="73" t="s">
        <v>10</v>
      </c>
      <c r="K3" s="73" t="s">
        <v>6</v>
      </c>
      <c r="L3" s="74" t="s">
        <v>11</v>
      </c>
      <c r="M3" s="73" t="s">
        <v>8</v>
      </c>
      <c r="N3" s="73" t="s">
        <v>16</v>
      </c>
      <c r="O3" s="73" t="s">
        <v>12</v>
      </c>
      <c r="P3" s="73" t="s">
        <v>17</v>
      </c>
      <c r="Q3" s="73" t="s">
        <v>7</v>
      </c>
      <c r="R3" s="73" t="s">
        <v>19</v>
      </c>
      <c r="S3" s="73" t="s">
        <v>15</v>
      </c>
      <c r="T3" s="74" t="s">
        <v>18</v>
      </c>
      <c r="U3" s="74" t="s">
        <v>13</v>
      </c>
      <c r="V3" s="74" t="s">
        <v>14</v>
      </c>
      <c r="W3" s="73" t="s">
        <v>20</v>
      </c>
      <c r="X3" s="74" t="s">
        <v>25</v>
      </c>
      <c r="Y3" s="143" t="s">
        <v>43</v>
      </c>
      <c r="Z3" s="6"/>
      <c r="AA3" s="117"/>
      <c r="AB3" s="6" t="s">
        <v>80</v>
      </c>
      <c r="AC3" s="6"/>
      <c r="AD3" s="6"/>
      <c r="AE3" s="6"/>
      <c r="AF3" s="6"/>
    </row>
    <row r="4" spans="1:32" ht="29.45" customHeight="1">
      <c r="A4" s="11" t="s">
        <v>47</v>
      </c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6"/>
      <c r="AA4" s="118"/>
      <c r="AB4" s="6" t="s">
        <v>81</v>
      </c>
      <c r="AC4" s="6"/>
      <c r="AD4" s="6"/>
      <c r="AE4" s="6"/>
      <c r="AF4" s="6"/>
    </row>
    <row r="5" spans="1:32" ht="29.45" customHeight="1">
      <c r="A5" s="13" t="s">
        <v>23</v>
      </c>
      <c r="B5" s="58">
        <f>(Standardauswahl!D6)</f>
        <v>0.68</v>
      </c>
      <c r="C5" s="58">
        <f>(Standardauswahl!E6)</f>
        <v>0.24</v>
      </c>
      <c r="D5" s="58">
        <f>(Standardauswahl!F6)</f>
        <v>0</v>
      </c>
      <c r="E5" s="58">
        <f>(Standardauswahl!G6)</f>
        <v>0</v>
      </c>
      <c r="F5" s="58">
        <f>(Standardauswahl!H6)</f>
        <v>0</v>
      </c>
      <c r="G5" s="58">
        <f>(Standardauswahl!I6)</f>
        <v>0</v>
      </c>
      <c r="H5" s="58">
        <f>(Standardauswahl!J6)</f>
        <v>0</v>
      </c>
      <c r="I5" s="58">
        <f>(Standardauswahl!K6)</f>
        <v>0</v>
      </c>
      <c r="J5" s="58">
        <f>(Standardauswahl!L6)</f>
        <v>0</v>
      </c>
      <c r="K5" s="58">
        <f>(Standardauswahl!M6)</f>
        <v>0</v>
      </c>
      <c r="L5" s="58">
        <f>(Standardauswahl!N6)</f>
        <v>0</v>
      </c>
      <c r="M5" s="58">
        <f>(Standardauswahl!O6)</f>
        <v>0</v>
      </c>
      <c r="N5" s="58">
        <f>(Standardauswahl!P6)</f>
        <v>0</v>
      </c>
      <c r="O5" s="58">
        <f>(Standardauswahl!Q6)</f>
        <v>0</v>
      </c>
      <c r="P5" s="58">
        <f>(Standardauswahl!R6)</f>
        <v>0</v>
      </c>
      <c r="Q5" s="189">
        <f>(Standardauswahl!S6)</f>
        <v>0.03</v>
      </c>
      <c r="R5" s="58">
        <f>(Standardauswahl!T6)</f>
        <v>0</v>
      </c>
      <c r="S5" s="58">
        <f>(Standardauswahl!U6)</f>
        <v>0</v>
      </c>
      <c r="T5" s="58">
        <f>(Standardauswahl!V6)</f>
        <v>0</v>
      </c>
      <c r="U5" s="58">
        <f>(Standardauswahl!W6)</f>
        <v>0</v>
      </c>
      <c r="V5" s="58">
        <f>(Standardauswahl!X6)</f>
        <v>0</v>
      </c>
      <c r="W5" s="58">
        <f>(Standardauswahl!Y6)</f>
        <v>0</v>
      </c>
      <c r="X5" s="58">
        <f>(Standardauswahl!Z6)</f>
        <v>0</v>
      </c>
      <c r="Y5" s="76">
        <f>(Standardauswahl!AA6)</f>
        <v>8.9999999999999993E-3</v>
      </c>
      <c r="Z5" s="6"/>
      <c r="AA5" s="6"/>
      <c r="AB5" s="6"/>
      <c r="AC5" s="6"/>
      <c r="AD5" s="6"/>
      <c r="AE5" s="6"/>
      <c r="AF5" s="6"/>
    </row>
    <row r="6" spans="1:32" ht="29.45" customHeight="1">
      <c r="A6" s="145" t="s">
        <v>33</v>
      </c>
      <c r="B6" s="188">
        <v>1.11E-2</v>
      </c>
      <c r="C6" s="172">
        <v>8.8999999999999999E-3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88">
        <v>2.3E-3</v>
      </c>
      <c r="R6" s="172"/>
      <c r="S6" s="172"/>
      <c r="T6" s="172"/>
      <c r="U6" s="172"/>
      <c r="V6" s="172"/>
      <c r="W6" s="172"/>
      <c r="X6" s="172"/>
      <c r="Y6" s="173">
        <v>2.9999999999999997E-4</v>
      </c>
      <c r="Z6" s="6"/>
      <c r="AA6" s="6"/>
      <c r="AB6" s="6"/>
      <c r="AC6" s="6"/>
      <c r="AD6" s="6"/>
      <c r="AE6" s="6"/>
      <c r="AF6" s="6"/>
    </row>
    <row r="7" spans="1:32" ht="29.45" customHeight="1">
      <c r="A7" s="13" t="s">
        <v>24</v>
      </c>
      <c r="B7" s="84">
        <f>Daten!C2</f>
        <v>0.66888000000000003</v>
      </c>
      <c r="C7" s="84">
        <f>Daten!D2</f>
        <v>0.2359</v>
      </c>
      <c r="D7" s="84">
        <f>Daten!E2</f>
        <v>0.59130000000000005</v>
      </c>
      <c r="E7" s="84">
        <f>Daten!F2</f>
        <v>7.1000000000000004E-3</v>
      </c>
      <c r="F7" s="84">
        <f>Daten!G2</f>
        <v>2.9229999999999999E-2</v>
      </c>
      <c r="G7" s="84">
        <f>Daten!H2</f>
        <v>1.4019999999999999</v>
      </c>
      <c r="H7" s="84">
        <f>Daten!I2</f>
        <v>0.65529999999999999</v>
      </c>
      <c r="I7" s="84">
        <f>Daten!J2</f>
        <v>0.19359999999999999</v>
      </c>
      <c r="J7" s="84">
        <f>Daten!K2</f>
        <v>6.6E-3</v>
      </c>
      <c r="K7" s="84">
        <f>Daten!L2</f>
        <v>0.15060000000000001</v>
      </c>
      <c r="L7" s="84">
        <f>Daten!M2</f>
        <v>0</v>
      </c>
      <c r="M7" s="84">
        <f>Daten!N2</f>
        <v>1.9E-3</v>
      </c>
      <c r="N7" s="84">
        <f>Daten!O2</f>
        <v>5.7000000000000002E-3</v>
      </c>
      <c r="O7" s="84">
        <f>Daten!P2</f>
        <v>8.2000000000000007E-3</v>
      </c>
      <c r="P7" s="84">
        <f>Daten!Q2</f>
        <v>1.49E-2</v>
      </c>
      <c r="Q7" s="190">
        <f>Daten!R2</f>
        <v>2.7699999999999999E-2</v>
      </c>
      <c r="R7" s="84">
        <f>Daten!S2</f>
        <v>1.2999999999999999E-3</v>
      </c>
      <c r="S7" s="84">
        <f>Daten!T2</f>
        <v>0</v>
      </c>
      <c r="T7" s="84">
        <f>Daten!U2</f>
        <v>3.3E-3</v>
      </c>
      <c r="U7" s="84">
        <f>Daten!V2</f>
        <v>1.4E-3</v>
      </c>
      <c r="V7" s="84">
        <f>Daten!W2</f>
        <v>2.0000000000000001E-4</v>
      </c>
      <c r="W7" s="84">
        <f>Daten!X2</f>
        <v>1.1000000000000001E-3</v>
      </c>
      <c r="X7" s="84">
        <f>Daten!Y2</f>
        <v>3.7000000000000002E-3</v>
      </c>
      <c r="Y7" s="85">
        <f>Daten!Z2</f>
        <v>8.6099999999999996E-3</v>
      </c>
      <c r="Z7" s="6"/>
      <c r="AA7" s="6"/>
      <c r="AB7" s="6"/>
      <c r="AC7" s="6"/>
      <c r="AD7" s="6"/>
      <c r="AE7" s="6"/>
      <c r="AF7" s="6"/>
    </row>
    <row r="8" spans="1:32" ht="29.45" customHeight="1">
      <c r="A8" s="14" t="s">
        <v>44</v>
      </c>
      <c r="B8" s="15">
        <f>(B5/B7)</f>
        <v>1.0166248056452578</v>
      </c>
      <c r="C8" s="15">
        <f t="shared" ref="C8:Y8" si="0">(C5/C7)</f>
        <v>1.0173802458668928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 t="e">
        <f t="shared" si="0"/>
        <v>#DIV/0!</v>
      </c>
      <c r="M8" s="15">
        <f t="shared" si="0"/>
        <v>0</v>
      </c>
      <c r="N8" s="15">
        <f t="shared" si="0"/>
        <v>0</v>
      </c>
      <c r="O8" s="15">
        <f t="shared" si="0"/>
        <v>0</v>
      </c>
      <c r="P8" s="15">
        <f t="shared" si="0"/>
        <v>0</v>
      </c>
      <c r="Q8" s="15">
        <f t="shared" si="0"/>
        <v>1.0830324909747293</v>
      </c>
      <c r="R8" s="15">
        <f t="shared" si="0"/>
        <v>0</v>
      </c>
      <c r="S8" s="15" t="e">
        <f t="shared" si="0"/>
        <v>#DIV/0!</v>
      </c>
      <c r="T8" s="15">
        <f t="shared" si="0"/>
        <v>0</v>
      </c>
      <c r="U8" s="15">
        <f t="shared" si="0"/>
        <v>0</v>
      </c>
      <c r="V8" s="15">
        <f t="shared" si="0"/>
        <v>0</v>
      </c>
      <c r="W8" s="15">
        <f t="shared" si="0"/>
        <v>0</v>
      </c>
      <c r="X8" s="15">
        <f t="shared" si="0"/>
        <v>0</v>
      </c>
      <c r="Y8" s="36">
        <f t="shared" si="0"/>
        <v>1.0452961672473868</v>
      </c>
      <c r="Z8" s="6"/>
      <c r="AA8" s="6"/>
      <c r="AB8" s="6"/>
      <c r="AC8" s="6"/>
      <c r="AD8" s="6"/>
      <c r="AE8" s="6"/>
      <c r="AF8" s="6"/>
    </row>
    <row r="9" spans="1:32" ht="29.45" customHeight="1">
      <c r="A9" s="14" t="s">
        <v>74</v>
      </c>
      <c r="B9" s="15">
        <v>1</v>
      </c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1</v>
      </c>
      <c r="R9" s="15"/>
      <c r="S9" s="15"/>
      <c r="T9" s="15"/>
      <c r="U9" s="15"/>
      <c r="V9" s="15"/>
      <c r="W9" s="15"/>
      <c r="X9" s="15"/>
      <c r="Y9" s="36" t="s">
        <v>109</v>
      </c>
      <c r="Z9" s="6"/>
      <c r="AA9" s="6"/>
      <c r="AB9" s="6"/>
      <c r="AC9" s="6"/>
      <c r="AD9" s="6"/>
      <c r="AE9" s="6"/>
      <c r="AF9" s="6"/>
    </row>
    <row r="10" spans="1:32" ht="29.45" customHeight="1">
      <c r="A10" s="11" t="s">
        <v>48</v>
      </c>
      <c r="B10" s="187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>
        <f>Q7-Q5</f>
        <v>-2.3E-3</v>
      </c>
      <c r="R10" s="17"/>
      <c r="S10" s="17"/>
      <c r="T10" s="17"/>
      <c r="U10" s="17"/>
      <c r="V10" s="17"/>
      <c r="W10" s="17"/>
      <c r="X10" s="17"/>
      <c r="Y10" s="18"/>
      <c r="Z10" s="6"/>
      <c r="AA10" s="6"/>
      <c r="AB10" s="6"/>
      <c r="AC10" s="6"/>
      <c r="AD10" s="6"/>
      <c r="AE10" s="6"/>
      <c r="AF10" s="6"/>
    </row>
    <row r="11" spans="1:32" ht="29.45" customHeight="1">
      <c r="A11" s="13" t="s">
        <v>23</v>
      </c>
      <c r="B11" s="58">
        <f>(Standardauswahl!D7)</f>
        <v>0.81799999999999995</v>
      </c>
      <c r="C11" s="58">
        <f>(Standardauswahl!E7)</f>
        <v>0</v>
      </c>
      <c r="D11" s="58">
        <f>(Standardauswahl!F7)</f>
        <v>0</v>
      </c>
      <c r="E11" s="58">
        <f>(Standardauswahl!G7)</f>
        <v>1.03E-2</v>
      </c>
      <c r="F11" s="58">
        <f>(Standardauswahl!H7)</f>
        <v>0</v>
      </c>
      <c r="G11" s="58">
        <f>(Standardauswahl!I7)</f>
        <v>2.18E-2</v>
      </c>
      <c r="H11" s="58">
        <f>(Standardauswahl!J7)</f>
        <v>0</v>
      </c>
      <c r="I11" s="58">
        <f>(Standardauswahl!K7)</f>
        <v>0</v>
      </c>
      <c r="J11" s="58">
        <f>(Standardauswahl!L7)</f>
        <v>0</v>
      </c>
      <c r="K11" s="58">
        <f>(Standardauswahl!M7)</f>
        <v>1.29E-2</v>
      </c>
      <c r="L11" s="58">
        <f>(Standardauswahl!N7)</f>
        <v>0</v>
      </c>
      <c r="M11" s="58">
        <f>(Standardauswahl!O7)</f>
        <v>0</v>
      </c>
      <c r="N11" s="58">
        <f>(Standardauswahl!P7)</f>
        <v>0</v>
      </c>
      <c r="O11" s="58">
        <f>(Standardauswahl!Q7)</f>
        <v>0</v>
      </c>
      <c r="P11" s="58">
        <f>(Standardauswahl!R7)</f>
        <v>0</v>
      </c>
      <c r="Q11" s="58">
        <f>(Standardauswahl!S7)</f>
        <v>0</v>
      </c>
      <c r="R11" s="58">
        <f>(Standardauswahl!T7)</f>
        <v>0</v>
      </c>
      <c r="S11" s="58">
        <f>(Standardauswahl!U7)</f>
        <v>0</v>
      </c>
      <c r="T11" s="58">
        <f>(Standardauswahl!V7)</f>
        <v>0</v>
      </c>
      <c r="U11" s="58">
        <f>(Standardauswahl!W7)</f>
        <v>0</v>
      </c>
      <c r="V11" s="58">
        <f>(Standardauswahl!X7)</f>
        <v>0</v>
      </c>
      <c r="W11" s="58">
        <f>(Standardauswahl!Y7)</f>
        <v>0</v>
      </c>
      <c r="X11" s="58">
        <f>(Standardauswahl!Z7)</f>
        <v>0</v>
      </c>
      <c r="Y11" s="76">
        <f>(Standardauswahl!AA7)</f>
        <v>0</v>
      </c>
      <c r="Z11" s="6"/>
      <c r="AA11" s="6"/>
      <c r="AB11" s="6"/>
      <c r="AC11" s="6"/>
      <c r="AD11" s="6"/>
      <c r="AE11" s="6"/>
      <c r="AF11" s="6"/>
    </row>
    <row r="12" spans="1:32" ht="29.45" customHeight="1" thickBot="1">
      <c r="A12" s="8" t="s">
        <v>33</v>
      </c>
      <c r="B12" s="87">
        <v>5.0000000000000001E-3</v>
      </c>
      <c r="C12" s="87"/>
      <c r="D12" s="87"/>
      <c r="E12" s="87">
        <v>6.9999999999999999E-4</v>
      </c>
      <c r="F12" s="87"/>
      <c r="G12" s="87">
        <v>8.0000000000000004E-4</v>
      </c>
      <c r="H12" s="87"/>
      <c r="I12" s="87"/>
      <c r="J12" s="87"/>
      <c r="K12" s="87">
        <v>5.0000000000000001E-4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8"/>
      <c r="Z12" s="6"/>
      <c r="AA12" s="6"/>
      <c r="AB12" s="6"/>
      <c r="AC12" s="6"/>
      <c r="AD12" s="6"/>
      <c r="AE12" s="6"/>
      <c r="AF12" s="6"/>
    </row>
    <row r="13" spans="1:32" ht="29.45" customHeight="1" thickBot="1">
      <c r="A13" s="86" t="s">
        <v>24</v>
      </c>
      <c r="B13" s="93">
        <f>Daten!C3</f>
        <v>0.81010000000000004</v>
      </c>
      <c r="C13" s="94">
        <f>Daten!D3</f>
        <v>0.19309999999999999</v>
      </c>
      <c r="D13" s="94">
        <f>Daten!E3</f>
        <v>0.48699999999999999</v>
      </c>
      <c r="E13" s="94">
        <f>Daten!F3</f>
        <v>1.12E-2</v>
      </c>
      <c r="F13" s="94">
        <f>Daten!G3</f>
        <v>1.069E-2</v>
      </c>
      <c r="G13" s="94">
        <f>Daten!H3</f>
        <v>2.3E-2</v>
      </c>
      <c r="H13" s="94">
        <f>Daten!I3</f>
        <v>1.5900000000000001E-2</v>
      </c>
      <c r="I13" s="94">
        <f>Daten!J3</f>
        <v>8.0000000000000004E-4</v>
      </c>
      <c r="J13" s="94">
        <f>Daten!K3</f>
        <v>5.9999999999999995E-4</v>
      </c>
      <c r="K13" s="94">
        <f>Daten!L3</f>
        <v>1.1599999999999999E-2</v>
      </c>
      <c r="L13" s="94">
        <f>Daten!M3</f>
        <v>0</v>
      </c>
      <c r="M13" s="94">
        <f>Daten!N3</f>
        <v>2.0000000000000001E-4</v>
      </c>
      <c r="N13" s="94">
        <f>Daten!O3</f>
        <v>1.8E-3</v>
      </c>
      <c r="O13" s="94">
        <f>Daten!P3</f>
        <v>1E-4</v>
      </c>
      <c r="P13" s="94">
        <f>Daten!Q3</f>
        <v>3.7000000000000002E-3</v>
      </c>
      <c r="Q13" s="94">
        <f>Daten!R3</f>
        <v>1E-4</v>
      </c>
      <c r="R13" s="94">
        <f>Daten!S3</f>
        <v>1E-4</v>
      </c>
      <c r="S13" s="94">
        <f>Daten!T3</f>
        <v>0</v>
      </c>
      <c r="T13" s="94">
        <f>Daten!U3</f>
        <v>1.1000000000000001E-3</v>
      </c>
      <c r="U13" s="94">
        <f>Daten!V3</f>
        <v>0</v>
      </c>
      <c r="V13" s="94">
        <f>Daten!W3</f>
        <v>0</v>
      </c>
      <c r="W13" s="94">
        <f>Daten!X3</f>
        <v>2.0000000000000001E-4</v>
      </c>
      <c r="X13" s="94">
        <f>Daten!Y3</f>
        <v>1E-4</v>
      </c>
      <c r="Y13" s="95">
        <f>Daten!Z3</f>
        <v>4.7299999999999998E-3</v>
      </c>
      <c r="Z13" s="6"/>
      <c r="AA13" s="6"/>
      <c r="AB13" s="6"/>
      <c r="AC13" s="6"/>
      <c r="AD13" s="6"/>
      <c r="AE13" s="6"/>
      <c r="AF13" s="6"/>
    </row>
    <row r="14" spans="1:32" ht="29.45" customHeight="1">
      <c r="A14" s="14" t="s">
        <v>44</v>
      </c>
      <c r="B14" s="89">
        <f>(B11/B13)</f>
        <v>1.0097518824836438</v>
      </c>
      <c r="C14" s="89">
        <f t="shared" ref="C14:Y14" si="1">(C11/C13)</f>
        <v>0</v>
      </c>
      <c r="D14" s="89">
        <f t="shared" si="1"/>
        <v>0</v>
      </c>
      <c r="E14" s="89">
        <f t="shared" si="1"/>
        <v>0.91964285714285721</v>
      </c>
      <c r="F14" s="89">
        <f t="shared" si="1"/>
        <v>0</v>
      </c>
      <c r="G14" s="89">
        <f t="shared" si="1"/>
        <v>0.94782608695652171</v>
      </c>
      <c r="H14" s="89">
        <f t="shared" si="1"/>
        <v>0</v>
      </c>
      <c r="I14" s="89">
        <f t="shared" si="1"/>
        <v>0</v>
      </c>
      <c r="J14" s="89">
        <f t="shared" si="1"/>
        <v>0</v>
      </c>
      <c r="K14" s="89">
        <f t="shared" si="1"/>
        <v>1.1120689655172415</v>
      </c>
      <c r="L14" s="89" t="e">
        <f t="shared" si="1"/>
        <v>#DIV/0!</v>
      </c>
      <c r="M14" s="89">
        <f t="shared" si="1"/>
        <v>0</v>
      </c>
      <c r="N14" s="89">
        <f t="shared" si="1"/>
        <v>0</v>
      </c>
      <c r="O14" s="89">
        <f t="shared" si="1"/>
        <v>0</v>
      </c>
      <c r="P14" s="89">
        <f t="shared" si="1"/>
        <v>0</v>
      </c>
      <c r="Q14" s="89">
        <f t="shared" si="1"/>
        <v>0</v>
      </c>
      <c r="R14" s="89">
        <f t="shared" si="1"/>
        <v>0</v>
      </c>
      <c r="S14" s="89" t="e">
        <f t="shared" si="1"/>
        <v>#DIV/0!</v>
      </c>
      <c r="T14" s="89">
        <f t="shared" si="1"/>
        <v>0</v>
      </c>
      <c r="U14" s="89" t="e">
        <f t="shared" si="1"/>
        <v>#DIV/0!</v>
      </c>
      <c r="V14" s="89" t="e">
        <f t="shared" si="1"/>
        <v>#DIV/0!</v>
      </c>
      <c r="W14" s="89">
        <f t="shared" si="1"/>
        <v>0</v>
      </c>
      <c r="X14" s="89">
        <f t="shared" si="1"/>
        <v>0</v>
      </c>
      <c r="Y14" s="90">
        <f t="shared" si="1"/>
        <v>0</v>
      </c>
      <c r="Z14" s="6"/>
      <c r="AA14" s="6"/>
      <c r="AB14" s="6"/>
      <c r="AC14" s="6"/>
      <c r="AD14" s="6"/>
      <c r="AE14" s="6"/>
      <c r="AF14" s="6"/>
    </row>
    <row r="15" spans="1:32" ht="29.45" customHeight="1">
      <c r="A15" s="14" t="s">
        <v>74</v>
      </c>
      <c r="B15" s="15" t="s">
        <v>109</v>
      </c>
      <c r="C15" s="15"/>
      <c r="D15" s="15"/>
      <c r="E15" s="15" t="s">
        <v>109</v>
      </c>
      <c r="F15" s="15"/>
      <c r="G15" s="15" t="s">
        <v>109</v>
      </c>
      <c r="H15" s="15"/>
      <c r="I15" s="15"/>
      <c r="J15" s="15"/>
      <c r="K15" s="15" t="s">
        <v>109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6"/>
      <c r="Z15" s="6"/>
      <c r="AA15" s="6"/>
      <c r="AB15" s="6"/>
      <c r="AC15" s="6"/>
      <c r="AD15" s="6"/>
      <c r="AE15" s="6"/>
      <c r="AF15" s="6"/>
    </row>
    <row r="16" spans="1:32" ht="29.45" customHeight="1">
      <c r="A16" s="11" t="s">
        <v>49</v>
      </c>
      <c r="B16" s="16"/>
      <c r="C16" s="17"/>
      <c r="D16" s="17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6"/>
      <c r="AA16" s="6"/>
      <c r="AB16" s="6"/>
      <c r="AC16" s="6"/>
      <c r="AD16" s="6"/>
      <c r="AE16" s="6"/>
      <c r="AF16" s="6"/>
    </row>
    <row r="17" spans="1:32" ht="29.45" customHeight="1">
      <c r="A17" s="13" t="s">
        <v>23</v>
      </c>
      <c r="B17" s="58">
        <f>(Standardauswahl!D8)</f>
        <v>1.04</v>
      </c>
      <c r="C17" s="58">
        <f>(Standardauswahl!E8)</f>
        <v>0.26</v>
      </c>
      <c r="D17" s="58">
        <f>(Standardauswahl!F8)</f>
        <v>0</v>
      </c>
      <c r="E17" s="58">
        <f>(Standardauswahl!G8)</f>
        <v>0</v>
      </c>
      <c r="F17" s="58">
        <f>(Standardauswahl!H8)</f>
        <v>0</v>
      </c>
      <c r="G17" s="58">
        <f>(Standardauswahl!I8)</f>
        <v>0</v>
      </c>
      <c r="H17" s="58">
        <f>(Standardauswahl!J8)</f>
        <v>0</v>
      </c>
      <c r="I17" s="58">
        <f>(Standardauswahl!K8)</f>
        <v>0</v>
      </c>
      <c r="J17" s="58">
        <f>(Standardauswahl!L8)</f>
        <v>0</v>
      </c>
      <c r="K17" s="58">
        <f>(Standardauswahl!M8)</f>
        <v>0</v>
      </c>
      <c r="L17" s="58">
        <f>(Standardauswahl!N8)</f>
        <v>0</v>
      </c>
      <c r="M17" s="58">
        <f>(Standardauswahl!O8)</f>
        <v>0</v>
      </c>
      <c r="N17" s="58">
        <f>(Standardauswahl!P8)</f>
        <v>0</v>
      </c>
      <c r="O17" s="58">
        <f>(Standardauswahl!Q8)</f>
        <v>0</v>
      </c>
      <c r="P17" s="58">
        <f>(Standardauswahl!R8)</f>
        <v>0</v>
      </c>
      <c r="Q17" s="58">
        <f>(Standardauswahl!S8)</f>
        <v>2.1000000000000001E-2</v>
      </c>
      <c r="R17" s="58">
        <f>(Standardauswahl!T8)</f>
        <v>0</v>
      </c>
      <c r="S17" s="58">
        <f>(Standardauswahl!U8)</f>
        <v>0</v>
      </c>
      <c r="T17" s="58">
        <f>(Standardauswahl!V8)</f>
        <v>0</v>
      </c>
      <c r="U17" s="58">
        <f>(Standardauswahl!W8)</f>
        <v>0</v>
      </c>
      <c r="V17" s="58">
        <f>(Standardauswahl!X8)</f>
        <v>0</v>
      </c>
      <c r="W17" s="58">
        <f>(Standardauswahl!Y8)</f>
        <v>0</v>
      </c>
      <c r="X17" s="58">
        <f>(Standardauswahl!Z8)</f>
        <v>0</v>
      </c>
      <c r="Y17" s="76">
        <f>(Standardauswahl!AA8)</f>
        <v>0</v>
      </c>
      <c r="Z17" s="6"/>
      <c r="AA17" s="6"/>
      <c r="AB17" s="6"/>
      <c r="AC17" s="6"/>
      <c r="AD17" s="6"/>
      <c r="AE17" s="6"/>
      <c r="AF17" s="6"/>
    </row>
    <row r="18" spans="1:32" ht="29.45" customHeight="1" thickBot="1">
      <c r="A18" s="8" t="s">
        <v>33</v>
      </c>
      <c r="B18" s="87">
        <v>4.8999999999999998E-3</v>
      </c>
      <c r="C18" s="87">
        <v>5.4000000000000003E-3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>
        <v>5.0000000000000001E-4</v>
      </c>
      <c r="R18" s="87"/>
      <c r="S18" s="87"/>
      <c r="T18" s="87"/>
      <c r="U18" s="87"/>
      <c r="V18" s="87"/>
      <c r="W18" s="87"/>
      <c r="X18" s="87"/>
      <c r="Y18" s="88"/>
      <c r="Z18" s="6"/>
      <c r="AA18" s="6"/>
      <c r="AB18" s="6"/>
      <c r="AC18" s="6"/>
      <c r="AD18" s="6"/>
      <c r="AE18" s="6"/>
      <c r="AF18" s="6"/>
    </row>
    <row r="19" spans="1:32" ht="29.45" customHeight="1" thickBot="1">
      <c r="A19" s="86" t="s">
        <v>24</v>
      </c>
      <c r="B19" s="93">
        <f>Daten!C4</f>
        <v>1.02555</v>
      </c>
      <c r="C19" s="94">
        <f>Daten!D4</f>
        <v>0.25829999999999997</v>
      </c>
      <c r="D19" s="94">
        <f>Daten!E4</f>
        <v>0.32150000000000001</v>
      </c>
      <c r="E19" s="94">
        <f>Daten!F4</f>
        <v>1.5699999999999999E-2</v>
      </c>
      <c r="F19" s="94">
        <f>Daten!G4</f>
        <v>1.14E-2</v>
      </c>
      <c r="G19" s="94">
        <f>Daten!H4</f>
        <v>0.10589999999999999</v>
      </c>
      <c r="H19" s="94">
        <f>Daten!I4</f>
        <v>1.458</v>
      </c>
      <c r="I19" s="94">
        <f>Daten!J4</f>
        <v>2.41E-2</v>
      </c>
      <c r="J19" s="94">
        <f>Daten!K4</f>
        <v>3.3999999999999998E-3</v>
      </c>
      <c r="K19" s="94">
        <f>Daten!L4</f>
        <v>0.13100000000000001</v>
      </c>
      <c r="L19" s="94">
        <f>Daten!M4</f>
        <v>0</v>
      </c>
      <c r="M19" s="94">
        <f>Daten!N4</f>
        <v>1.5E-3</v>
      </c>
      <c r="N19" s="94">
        <f>Daten!O4</f>
        <v>4.7999999999999996E-3</v>
      </c>
      <c r="O19" s="94">
        <f>Daten!P4</f>
        <v>7.1999999999999998E-3</v>
      </c>
      <c r="P19" s="94">
        <f>Daten!Q4</f>
        <v>7.3000000000000001E-3</v>
      </c>
      <c r="Q19" s="94">
        <f>Daten!R4</f>
        <v>2.01E-2</v>
      </c>
      <c r="R19" s="94">
        <f>Daten!S4</f>
        <v>4.0000000000000002E-4</v>
      </c>
      <c r="S19" s="94">
        <f>Daten!T4</f>
        <v>0</v>
      </c>
      <c r="T19" s="94">
        <f>Daten!U4</f>
        <v>3.5000000000000001E-3</v>
      </c>
      <c r="U19" s="94">
        <f>Daten!V4</f>
        <v>2.3E-3</v>
      </c>
      <c r="V19" s="94">
        <f>Daten!W4</f>
        <v>0</v>
      </c>
      <c r="W19" s="94">
        <f>Daten!X4</f>
        <v>2.0000000000000001E-4</v>
      </c>
      <c r="X19" s="94">
        <f>Daten!Y4</f>
        <v>5.9999999999999995E-4</v>
      </c>
      <c r="Y19" s="95">
        <f>Daten!Z4</f>
        <v>8.1200000000000005E-3</v>
      </c>
      <c r="Z19" s="6"/>
      <c r="AA19" s="6"/>
      <c r="AB19" s="6"/>
      <c r="AC19" s="6"/>
      <c r="AD19" s="6"/>
      <c r="AE19" s="6"/>
      <c r="AF19" s="6"/>
    </row>
    <row r="20" spans="1:32" ht="29.45" customHeight="1">
      <c r="A20" s="14" t="s">
        <v>44</v>
      </c>
      <c r="B20" s="89">
        <f>(B17/B19)</f>
        <v>1.0140900004875433</v>
      </c>
      <c r="C20" s="89">
        <f t="shared" ref="C20:Y20" si="2">(C17/C19)</f>
        <v>1.0065814943863727</v>
      </c>
      <c r="D20" s="89">
        <f t="shared" si="2"/>
        <v>0</v>
      </c>
      <c r="E20" s="89">
        <f t="shared" si="2"/>
        <v>0</v>
      </c>
      <c r="F20" s="89">
        <f t="shared" si="2"/>
        <v>0</v>
      </c>
      <c r="G20" s="89">
        <f t="shared" si="2"/>
        <v>0</v>
      </c>
      <c r="H20" s="89">
        <f t="shared" si="2"/>
        <v>0</v>
      </c>
      <c r="I20" s="89">
        <f t="shared" si="2"/>
        <v>0</v>
      </c>
      <c r="J20" s="89">
        <f t="shared" si="2"/>
        <v>0</v>
      </c>
      <c r="K20" s="89">
        <f t="shared" si="2"/>
        <v>0</v>
      </c>
      <c r="L20" s="89" t="e">
        <f t="shared" si="2"/>
        <v>#DIV/0!</v>
      </c>
      <c r="M20" s="89">
        <f t="shared" si="2"/>
        <v>0</v>
      </c>
      <c r="N20" s="89">
        <f t="shared" si="2"/>
        <v>0</v>
      </c>
      <c r="O20" s="89">
        <f t="shared" si="2"/>
        <v>0</v>
      </c>
      <c r="P20" s="89">
        <f t="shared" si="2"/>
        <v>0</v>
      </c>
      <c r="Q20" s="89">
        <f t="shared" si="2"/>
        <v>1.0447761194029852</v>
      </c>
      <c r="R20" s="89">
        <f t="shared" si="2"/>
        <v>0</v>
      </c>
      <c r="S20" s="89" t="e">
        <f t="shared" si="2"/>
        <v>#DIV/0!</v>
      </c>
      <c r="T20" s="89">
        <f t="shared" si="2"/>
        <v>0</v>
      </c>
      <c r="U20" s="89">
        <f t="shared" si="2"/>
        <v>0</v>
      </c>
      <c r="V20" s="89" t="e">
        <f t="shared" si="2"/>
        <v>#DIV/0!</v>
      </c>
      <c r="W20" s="89">
        <f t="shared" si="2"/>
        <v>0</v>
      </c>
      <c r="X20" s="89">
        <f t="shared" si="2"/>
        <v>0</v>
      </c>
      <c r="Y20" s="90">
        <f t="shared" si="2"/>
        <v>0</v>
      </c>
      <c r="Z20" s="6"/>
      <c r="AA20" s="6"/>
      <c r="AB20" s="6"/>
      <c r="AC20" s="6"/>
      <c r="AD20" s="6"/>
      <c r="AE20" s="6"/>
      <c r="AF20" s="6"/>
    </row>
    <row r="21" spans="1:32" ht="29.45" customHeight="1">
      <c r="A21" s="14" t="s">
        <v>74</v>
      </c>
      <c r="B21" s="15" t="s">
        <v>109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 t="s">
        <v>109</v>
      </c>
      <c r="R21" s="15"/>
      <c r="S21" s="15"/>
      <c r="T21" s="15"/>
      <c r="U21" s="15"/>
      <c r="V21" s="15"/>
      <c r="W21" s="15"/>
      <c r="X21" s="15"/>
      <c r="Y21" s="36"/>
      <c r="Z21" s="6"/>
      <c r="AA21" s="6"/>
      <c r="AB21" s="6"/>
      <c r="AC21" s="6"/>
      <c r="AD21" s="6"/>
      <c r="AE21" s="6"/>
      <c r="AF21" s="6"/>
    </row>
    <row r="22" spans="1:32" ht="29.45" customHeight="1">
      <c r="A22" s="11" t="s">
        <v>50</v>
      </c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  <c r="Z22" s="6"/>
      <c r="AA22" s="6"/>
      <c r="AB22" s="6"/>
      <c r="AC22" s="6"/>
      <c r="AD22" s="6"/>
      <c r="AE22" s="6"/>
      <c r="AF22" s="6"/>
    </row>
    <row r="23" spans="1:32" ht="29.45" customHeight="1">
      <c r="A23" s="13" t="s">
        <v>23</v>
      </c>
      <c r="B23" s="58">
        <f>(Standardauswahl!D9)</f>
        <v>0</v>
      </c>
      <c r="C23" s="58">
        <f>(Standardauswahl!E9)</f>
        <v>0</v>
      </c>
      <c r="D23" s="58">
        <f>(Standardauswahl!F9)</f>
        <v>1.18</v>
      </c>
      <c r="E23" s="58">
        <f>(Standardauswahl!G9)</f>
        <v>1.0999999999999999E-2</v>
      </c>
      <c r="F23" s="58">
        <f>(Standardauswahl!H9)</f>
        <v>8.3000000000000001E-3</v>
      </c>
      <c r="G23" s="58">
        <f>(Standardauswahl!I9)</f>
        <v>3.6999999999999998E-2</v>
      </c>
      <c r="H23" s="58">
        <f>(Standardauswahl!J9)</f>
        <v>0</v>
      </c>
      <c r="I23" s="58">
        <f>(Standardauswahl!K9)</f>
        <v>0</v>
      </c>
      <c r="J23" s="58">
        <f>(Standardauswahl!L9)</f>
        <v>0</v>
      </c>
      <c r="K23" s="58">
        <f>(Standardauswahl!M9)</f>
        <v>0</v>
      </c>
      <c r="L23" s="58">
        <f>(Standardauswahl!N9)</f>
        <v>0</v>
      </c>
      <c r="M23" s="58">
        <f>(Standardauswahl!O9)</f>
        <v>0</v>
      </c>
      <c r="N23" s="58">
        <f>(Standardauswahl!P9)</f>
        <v>0</v>
      </c>
      <c r="O23" s="58">
        <f>(Standardauswahl!Q9)</f>
        <v>0</v>
      </c>
      <c r="P23" s="58">
        <f>(Standardauswahl!R9)</f>
        <v>0</v>
      </c>
      <c r="Q23" s="58">
        <f>(Standardauswahl!S9)</f>
        <v>0</v>
      </c>
      <c r="R23" s="58">
        <f>(Standardauswahl!T9)</f>
        <v>0</v>
      </c>
      <c r="S23" s="58">
        <f>(Standardauswahl!U9)</f>
        <v>0</v>
      </c>
      <c r="T23" s="58">
        <f>(Standardauswahl!V9)</f>
        <v>0</v>
      </c>
      <c r="U23" s="58">
        <f>(Standardauswahl!W9)</f>
        <v>0</v>
      </c>
      <c r="V23" s="58">
        <f>(Standardauswahl!X9)</f>
        <v>0</v>
      </c>
      <c r="W23" s="58">
        <f>(Standardauswahl!Y9)</f>
        <v>0</v>
      </c>
      <c r="X23" s="58">
        <f>(Standardauswahl!Z9)</f>
        <v>0</v>
      </c>
      <c r="Y23" s="76">
        <f>(Standardauswahl!AA9)</f>
        <v>0</v>
      </c>
      <c r="Z23" s="6"/>
      <c r="AA23" s="6"/>
      <c r="AB23" s="6"/>
      <c r="AC23" s="6"/>
      <c r="AD23" s="6"/>
      <c r="AE23" s="6"/>
      <c r="AF23" s="6"/>
    </row>
    <row r="24" spans="1:32" ht="29.45" customHeight="1" thickBot="1">
      <c r="A24" s="8" t="s">
        <v>33</v>
      </c>
      <c r="B24" s="87"/>
      <c r="C24" s="87"/>
      <c r="D24" s="87">
        <v>9.9000000000000008E-3</v>
      </c>
      <c r="E24" s="87">
        <v>1.2999999999999999E-3</v>
      </c>
      <c r="F24" s="87">
        <v>2.9999999999999997E-4</v>
      </c>
      <c r="G24" s="87">
        <v>1.9E-3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8"/>
      <c r="Z24" s="6"/>
      <c r="AA24" s="6"/>
      <c r="AB24" s="6"/>
      <c r="AC24" s="6"/>
      <c r="AD24" s="6"/>
      <c r="AE24" s="6"/>
      <c r="AF24" s="6"/>
    </row>
    <row r="25" spans="1:32" ht="29.45" customHeight="1" thickBot="1">
      <c r="A25" s="86" t="s">
        <v>24</v>
      </c>
      <c r="B25" s="93">
        <f>Daten!C5</f>
        <v>9.2270000000000005E-2</v>
      </c>
      <c r="C25" s="94">
        <f>Daten!D5</f>
        <v>7.4000000000000003E-3</v>
      </c>
      <c r="D25" s="94">
        <f>Daten!E5</f>
        <v>1.1459999999999999</v>
      </c>
      <c r="E25" s="94">
        <f>Daten!F5</f>
        <v>1.0699999999999999E-2</v>
      </c>
      <c r="F25" s="94">
        <f>Daten!G5</f>
        <v>8.0800000000000004E-3</v>
      </c>
      <c r="G25" s="94">
        <f>Daten!H5</f>
        <v>3.7600000000000001E-2</v>
      </c>
      <c r="H25" s="94">
        <f>Daten!I5</f>
        <v>2.9000000000000001E-2</v>
      </c>
      <c r="I25" s="94">
        <f>Daten!J5</f>
        <v>2.0999999999999999E-3</v>
      </c>
      <c r="J25" s="94">
        <f>Daten!K5</f>
        <v>1.6000000000000001E-3</v>
      </c>
      <c r="K25" s="94">
        <f>Daten!L5</f>
        <v>2.3E-2</v>
      </c>
      <c r="L25" s="94">
        <f>Daten!M5</f>
        <v>2.9999999999999997E-4</v>
      </c>
      <c r="M25" s="94">
        <f>Daten!N5</f>
        <v>4.0000000000000002E-4</v>
      </c>
      <c r="N25" s="94">
        <f>Daten!O5</f>
        <v>5.3E-3</v>
      </c>
      <c r="O25" s="94">
        <f>Daten!P5</f>
        <v>2.0000000000000001E-4</v>
      </c>
      <c r="P25" s="94">
        <f>Daten!Q5</f>
        <v>4.7000000000000002E-3</v>
      </c>
      <c r="Q25" s="94">
        <f>Daten!R5</f>
        <v>7.7000000000000002E-3</v>
      </c>
      <c r="R25" s="94">
        <f>Daten!S5</f>
        <v>0</v>
      </c>
      <c r="S25" s="94">
        <f>Daten!T5</f>
        <v>0</v>
      </c>
      <c r="T25" s="94">
        <f>Daten!U5</f>
        <v>8.0000000000000004E-4</v>
      </c>
      <c r="U25" s="94">
        <f>Daten!V5</f>
        <v>5.4899999999999997E-2</v>
      </c>
      <c r="V25" s="94">
        <f>Daten!W5</f>
        <v>5.9999999999999995E-4</v>
      </c>
      <c r="W25" s="94">
        <f>Daten!X5</f>
        <v>2.0000000000000001E-4</v>
      </c>
      <c r="X25" s="94">
        <f>Daten!Y5</f>
        <v>6.9999999999999999E-4</v>
      </c>
      <c r="Y25" s="95">
        <f>Daten!Z5</f>
        <v>6.7499999999999999E-3</v>
      </c>
      <c r="Z25" s="6"/>
      <c r="AA25" s="6"/>
      <c r="AB25" s="6"/>
      <c r="AC25" s="6"/>
      <c r="AD25" s="6"/>
      <c r="AE25" s="6"/>
      <c r="AF25" s="6"/>
    </row>
    <row r="26" spans="1:32" ht="29.45" customHeight="1">
      <c r="A26" s="14" t="s">
        <v>44</v>
      </c>
      <c r="B26" s="89">
        <f>(B23/B25)</f>
        <v>0</v>
      </c>
      <c r="C26" s="89">
        <f t="shared" ref="C26:Y26" si="3">(C23/C25)</f>
        <v>0</v>
      </c>
      <c r="D26" s="89">
        <f t="shared" si="3"/>
        <v>1.0296684118673647</v>
      </c>
      <c r="E26" s="89">
        <f t="shared" si="3"/>
        <v>1.02803738317757</v>
      </c>
      <c r="F26" s="89">
        <f t="shared" si="3"/>
        <v>1.0272277227722773</v>
      </c>
      <c r="G26" s="89">
        <f t="shared" si="3"/>
        <v>0.98404255319148926</v>
      </c>
      <c r="H26" s="89">
        <f t="shared" si="3"/>
        <v>0</v>
      </c>
      <c r="I26" s="89">
        <f t="shared" si="3"/>
        <v>0</v>
      </c>
      <c r="J26" s="89">
        <f t="shared" si="3"/>
        <v>0</v>
      </c>
      <c r="K26" s="89">
        <f t="shared" si="3"/>
        <v>0</v>
      </c>
      <c r="L26" s="89">
        <f t="shared" si="3"/>
        <v>0</v>
      </c>
      <c r="M26" s="89">
        <f t="shared" si="3"/>
        <v>0</v>
      </c>
      <c r="N26" s="89">
        <f t="shared" si="3"/>
        <v>0</v>
      </c>
      <c r="O26" s="89">
        <f t="shared" si="3"/>
        <v>0</v>
      </c>
      <c r="P26" s="89">
        <f t="shared" si="3"/>
        <v>0</v>
      </c>
      <c r="Q26" s="89">
        <f t="shared" si="3"/>
        <v>0</v>
      </c>
      <c r="R26" s="89" t="e">
        <f t="shared" si="3"/>
        <v>#DIV/0!</v>
      </c>
      <c r="S26" s="89" t="e">
        <f t="shared" si="3"/>
        <v>#DIV/0!</v>
      </c>
      <c r="T26" s="89">
        <f t="shared" si="3"/>
        <v>0</v>
      </c>
      <c r="U26" s="89">
        <f t="shared" si="3"/>
        <v>0</v>
      </c>
      <c r="V26" s="89">
        <f t="shared" si="3"/>
        <v>0</v>
      </c>
      <c r="W26" s="89">
        <f t="shared" si="3"/>
        <v>0</v>
      </c>
      <c r="X26" s="89">
        <f t="shared" si="3"/>
        <v>0</v>
      </c>
      <c r="Y26" s="90">
        <f t="shared" si="3"/>
        <v>0</v>
      </c>
      <c r="Z26" s="6"/>
      <c r="AA26" s="6"/>
      <c r="AB26" s="6"/>
      <c r="AC26" s="6"/>
      <c r="AD26" s="6"/>
      <c r="AE26" s="6"/>
      <c r="AF26" s="6"/>
    </row>
    <row r="27" spans="1:32" ht="29.45" customHeight="1">
      <c r="A27" s="14" t="s">
        <v>74</v>
      </c>
      <c r="B27" s="15"/>
      <c r="C27" s="15"/>
      <c r="D27" s="175" t="s">
        <v>110</v>
      </c>
      <c r="E27" s="15">
        <v>1</v>
      </c>
      <c r="F27" s="15">
        <v>1</v>
      </c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6"/>
      <c r="AA27" s="6"/>
      <c r="AB27" s="6"/>
      <c r="AC27" s="6"/>
      <c r="AD27" s="6"/>
      <c r="AE27" s="6"/>
      <c r="AF27" s="6"/>
    </row>
    <row r="28" spans="1:32" ht="29.45" customHeight="1">
      <c r="A28" s="11" t="s">
        <v>51</v>
      </c>
      <c r="B28" s="16"/>
      <c r="C28" s="17"/>
      <c r="D28" s="17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6"/>
      <c r="AA28" s="6"/>
      <c r="AB28" s="6"/>
      <c r="AC28" s="6"/>
      <c r="AD28" s="6"/>
      <c r="AE28" s="6"/>
      <c r="AF28" s="6"/>
    </row>
    <row r="29" spans="1:32" ht="29.45" customHeight="1">
      <c r="A29" s="13" t="s">
        <v>23</v>
      </c>
      <c r="B29" s="58">
        <f>(Standardauswahl!D10)</f>
        <v>0</v>
      </c>
      <c r="C29" s="58">
        <f>(Standardauswahl!E10)</f>
        <v>0.20699999999999999</v>
      </c>
      <c r="D29" s="58">
        <f>(Standardauswahl!F10)</f>
        <v>0</v>
      </c>
      <c r="E29" s="58">
        <f>(Standardauswahl!G10)</f>
        <v>1.0800000000000001E-2</v>
      </c>
      <c r="F29" s="58">
        <f>(Standardauswahl!H10)</f>
        <v>0</v>
      </c>
      <c r="G29" s="58">
        <f>(Standardauswahl!I10)</f>
        <v>8.3000000000000004E-2</v>
      </c>
      <c r="H29" s="58">
        <f>(Standardauswahl!J10)</f>
        <v>0.08</v>
      </c>
      <c r="I29" s="58">
        <f>(Standardauswahl!K10)</f>
        <v>0</v>
      </c>
      <c r="J29" s="58">
        <f>(Standardauswahl!L10)</f>
        <v>1.4E-3</v>
      </c>
      <c r="K29" s="58">
        <f>(Standardauswahl!M10)</f>
        <v>0</v>
      </c>
      <c r="L29" s="58">
        <f>(Standardauswahl!N10)</f>
        <v>0</v>
      </c>
      <c r="M29" s="58">
        <f>(Standardauswahl!O10)</f>
        <v>8.0000000000000004E-4</v>
      </c>
      <c r="N29" s="58">
        <f>(Standardauswahl!P10)</f>
        <v>0</v>
      </c>
      <c r="O29" s="58">
        <f>(Standardauswahl!Q10)</f>
        <v>0</v>
      </c>
      <c r="P29" s="58">
        <f>(Standardauswahl!R10)</f>
        <v>5.5999999999999999E-3</v>
      </c>
      <c r="Q29" s="58">
        <f>(Standardauswahl!S10)</f>
        <v>1.9099999999999999E-2</v>
      </c>
      <c r="R29" s="58">
        <f>(Standardauswahl!T10)</f>
        <v>0</v>
      </c>
      <c r="S29" s="58">
        <f>(Standardauswahl!U10)</f>
        <v>0</v>
      </c>
      <c r="T29" s="58">
        <f>(Standardauswahl!V10)</f>
        <v>1.1999999999999999E-3</v>
      </c>
      <c r="U29" s="58">
        <f>(Standardauswahl!W10)</f>
        <v>0</v>
      </c>
      <c r="V29" s="58">
        <f>(Standardauswahl!X10)</f>
        <v>0</v>
      </c>
      <c r="W29" s="58">
        <f>(Standardauswahl!Y10)</f>
        <v>2.0000000000000001E-4</v>
      </c>
      <c r="X29" s="58">
        <f>(Standardauswahl!Z10)</f>
        <v>0</v>
      </c>
      <c r="Y29" s="76">
        <f>(Standardauswahl!AA10)</f>
        <v>7.6E-3</v>
      </c>
      <c r="Z29" s="6"/>
      <c r="AA29" s="6"/>
      <c r="AB29" s="6"/>
      <c r="AC29" s="6"/>
      <c r="AD29" s="6"/>
      <c r="AE29" s="6"/>
      <c r="AF29" s="6"/>
    </row>
    <row r="30" spans="1:32" ht="29.45" customHeight="1" thickBot="1">
      <c r="A30" s="8" t="s">
        <v>33</v>
      </c>
      <c r="B30" s="87"/>
      <c r="C30" s="87">
        <v>2E-3</v>
      </c>
      <c r="D30" s="87"/>
      <c r="E30" s="87">
        <v>4.0000000000000002E-4</v>
      </c>
      <c r="F30" s="87"/>
      <c r="G30" s="87">
        <v>1E-3</v>
      </c>
      <c r="H30" s="87">
        <v>1E-3</v>
      </c>
      <c r="I30" s="87"/>
      <c r="J30" s="87">
        <v>2.0000000000000001E-4</v>
      </c>
      <c r="K30" s="87"/>
      <c r="L30" s="87"/>
      <c r="M30" s="87">
        <v>2.0000000000000001E-4</v>
      </c>
      <c r="N30" s="87"/>
      <c r="O30" s="87"/>
      <c r="P30" s="87">
        <v>2.9999999999999997E-4</v>
      </c>
      <c r="Q30" s="87">
        <v>5.9999999999999995E-4</v>
      </c>
      <c r="R30" s="87"/>
      <c r="S30" s="87"/>
      <c r="T30" s="87">
        <v>2.0000000000000001E-4</v>
      </c>
      <c r="U30" s="87"/>
      <c r="V30" s="87"/>
      <c r="W30" s="87">
        <v>1E-4</v>
      </c>
      <c r="X30" s="87"/>
      <c r="Y30" s="88">
        <v>4.0000000000000002E-4</v>
      </c>
      <c r="Z30" s="6"/>
      <c r="AA30" s="6"/>
      <c r="AB30" s="6"/>
      <c r="AC30" s="6"/>
      <c r="AD30" s="6"/>
      <c r="AE30" s="6"/>
      <c r="AF30" s="6"/>
    </row>
    <row r="31" spans="1:32" ht="29.45" customHeight="1" thickBot="1">
      <c r="A31" s="86" t="s">
        <v>24</v>
      </c>
      <c r="B31" s="93">
        <f>Daten!C6</f>
        <v>0.16768</v>
      </c>
      <c r="C31" s="94">
        <f>Daten!D6</f>
        <v>0.20019999999999999</v>
      </c>
      <c r="D31" s="94">
        <f>Daten!E6</f>
        <v>0.77800000000000002</v>
      </c>
      <c r="E31" s="94">
        <f>Daten!F6</f>
        <v>1.12E-2</v>
      </c>
      <c r="F31" s="94">
        <f>Daten!G6</f>
        <v>2.7199999999999998E-2</v>
      </c>
      <c r="G31" s="94">
        <f>Daten!H6</f>
        <v>8.6300000000000002E-2</v>
      </c>
      <c r="H31" s="94">
        <f>Daten!I6</f>
        <v>7.8E-2</v>
      </c>
      <c r="I31" s="94">
        <f>Daten!J6</f>
        <v>3.1899999999999998E-2</v>
      </c>
      <c r="J31" s="94">
        <f>Daten!K6</f>
        <v>1.6000000000000001E-3</v>
      </c>
      <c r="K31" s="94">
        <f>Daten!L6</f>
        <v>0.1048</v>
      </c>
      <c r="L31" s="94">
        <f>Daten!M6</f>
        <v>0</v>
      </c>
      <c r="M31" s="94">
        <f>Daten!N6</f>
        <v>6.9999999999999999E-4</v>
      </c>
      <c r="N31" s="94">
        <f>Daten!O6</f>
        <v>3.8E-3</v>
      </c>
      <c r="O31" s="94">
        <f>Daten!P6</f>
        <v>6.3E-3</v>
      </c>
      <c r="P31" s="94">
        <f>Daten!Q6</f>
        <v>5.7000000000000002E-3</v>
      </c>
      <c r="Q31" s="94">
        <f>Daten!R6</f>
        <v>1.9E-2</v>
      </c>
      <c r="R31" s="94">
        <f>Daten!S6</f>
        <v>0</v>
      </c>
      <c r="S31" s="94">
        <f>Daten!T6</f>
        <v>0</v>
      </c>
      <c r="T31" s="94">
        <f>Daten!U6</f>
        <v>1.5E-3</v>
      </c>
      <c r="U31" s="94">
        <f>Daten!V6</f>
        <v>4.0000000000000002E-4</v>
      </c>
      <c r="V31" s="94">
        <f>Daten!W6</f>
        <v>2.9999999999999997E-4</v>
      </c>
      <c r="W31" s="94">
        <f>Daten!X6</f>
        <v>2.0000000000000001E-4</v>
      </c>
      <c r="X31" s="94">
        <f>Daten!Y6</f>
        <v>5.0000000000000001E-4</v>
      </c>
      <c r="Y31" s="95">
        <f>Daten!Z6</f>
        <v>8.1899999999999994E-3</v>
      </c>
      <c r="Z31" s="6"/>
      <c r="AA31" s="6"/>
      <c r="AB31" s="6"/>
      <c r="AC31" s="6"/>
      <c r="AD31" s="6"/>
      <c r="AE31" s="6"/>
      <c r="AF31" s="6"/>
    </row>
    <row r="32" spans="1:32" ht="29.45" customHeight="1">
      <c r="A32" s="14" t="s">
        <v>44</v>
      </c>
      <c r="B32" s="89">
        <f>(B29/B31)</f>
        <v>0</v>
      </c>
      <c r="C32" s="89">
        <f t="shared" ref="C32:Y32" si="4">(C29/C31)</f>
        <v>1.0339660339660339</v>
      </c>
      <c r="D32" s="89">
        <f t="shared" si="4"/>
        <v>0</v>
      </c>
      <c r="E32" s="89">
        <f t="shared" si="4"/>
        <v>0.9642857142857143</v>
      </c>
      <c r="F32" s="89">
        <f t="shared" si="4"/>
        <v>0</v>
      </c>
      <c r="G32" s="89">
        <f t="shared" si="4"/>
        <v>0.96176129779837782</v>
      </c>
      <c r="H32" s="89">
        <f t="shared" si="4"/>
        <v>1.0256410256410258</v>
      </c>
      <c r="I32" s="89">
        <f t="shared" si="4"/>
        <v>0</v>
      </c>
      <c r="J32" s="89">
        <f t="shared" si="4"/>
        <v>0.875</v>
      </c>
      <c r="K32" s="89">
        <f t="shared" si="4"/>
        <v>0</v>
      </c>
      <c r="L32" s="89" t="e">
        <f t="shared" si="4"/>
        <v>#DIV/0!</v>
      </c>
      <c r="M32" s="89">
        <f t="shared" si="4"/>
        <v>1.142857142857143</v>
      </c>
      <c r="N32" s="89">
        <f t="shared" si="4"/>
        <v>0</v>
      </c>
      <c r="O32" s="89">
        <f t="shared" si="4"/>
        <v>0</v>
      </c>
      <c r="P32" s="89">
        <f t="shared" si="4"/>
        <v>0.98245614035087714</v>
      </c>
      <c r="Q32" s="89">
        <f t="shared" si="4"/>
        <v>1.0052631578947369</v>
      </c>
      <c r="R32" s="89" t="e">
        <f t="shared" si="4"/>
        <v>#DIV/0!</v>
      </c>
      <c r="S32" s="89" t="e">
        <f t="shared" si="4"/>
        <v>#DIV/0!</v>
      </c>
      <c r="T32" s="89">
        <f t="shared" si="4"/>
        <v>0.79999999999999993</v>
      </c>
      <c r="U32" s="89">
        <f t="shared" si="4"/>
        <v>0</v>
      </c>
      <c r="V32" s="89">
        <f t="shared" si="4"/>
        <v>0</v>
      </c>
      <c r="W32" s="89">
        <f t="shared" si="4"/>
        <v>1</v>
      </c>
      <c r="X32" s="89">
        <f t="shared" si="4"/>
        <v>0</v>
      </c>
      <c r="Y32" s="90">
        <f t="shared" si="4"/>
        <v>0.92796092796092799</v>
      </c>
      <c r="Z32" s="6"/>
      <c r="AA32" s="6"/>
      <c r="AB32" s="6"/>
      <c r="AC32" s="6"/>
      <c r="AD32" s="6"/>
      <c r="AE32" s="6"/>
      <c r="AF32" s="6"/>
    </row>
    <row r="33" spans="1:32" ht="29.45" customHeight="1">
      <c r="A33" s="14" t="s">
        <v>74</v>
      </c>
      <c r="B33" s="15"/>
      <c r="C33" s="175" t="s">
        <v>110</v>
      </c>
      <c r="D33" s="15"/>
      <c r="E33" s="15">
        <v>1</v>
      </c>
      <c r="F33" s="15"/>
      <c r="G33" s="175" t="s">
        <v>110</v>
      </c>
      <c r="H33" s="15" t="s">
        <v>109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>
        <v>1</v>
      </c>
      <c r="R33" s="15"/>
      <c r="S33" s="15"/>
      <c r="T33" s="15" t="s">
        <v>109</v>
      </c>
      <c r="U33" s="15"/>
      <c r="V33" s="15"/>
      <c r="W33" s="15">
        <v>1</v>
      </c>
      <c r="X33" s="15"/>
      <c r="Y33" s="36" t="s">
        <v>109</v>
      </c>
      <c r="Z33" s="6"/>
      <c r="AA33" s="6"/>
      <c r="AB33" s="6"/>
      <c r="AC33" s="6"/>
      <c r="AD33" s="6"/>
      <c r="AE33" s="6"/>
      <c r="AF33" s="6"/>
    </row>
    <row r="34" spans="1:32" ht="29.45" customHeight="1">
      <c r="A34" s="11" t="s">
        <v>52</v>
      </c>
      <c r="B34" s="16"/>
      <c r="C34" s="17"/>
      <c r="D34" s="17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6"/>
      <c r="AA34" s="6"/>
      <c r="AB34" s="6"/>
      <c r="AC34" s="6"/>
      <c r="AD34" s="6"/>
      <c r="AE34" s="6"/>
      <c r="AF34" s="6"/>
    </row>
    <row r="35" spans="1:32" ht="29.45" customHeight="1">
      <c r="A35" s="13" t="s">
        <v>23</v>
      </c>
      <c r="B35" s="58">
        <f>(Standardauswahl!D11)</f>
        <v>0</v>
      </c>
      <c r="C35" s="58">
        <f>(Standardauswahl!E11)</f>
        <v>0</v>
      </c>
      <c r="D35" s="58">
        <f>(Standardauswahl!F11)</f>
        <v>1.0960000000000001</v>
      </c>
      <c r="E35" s="58">
        <f>(Standardauswahl!G11)</f>
        <v>1.2E-2</v>
      </c>
      <c r="F35" s="58">
        <f>(Standardauswahl!H11)</f>
        <v>0</v>
      </c>
      <c r="G35" s="58">
        <f>(Standardauswahl!I11)</f>
        <v>0</v>
      </c>
      <c r="H35" s="58">
        <f>(Standardauswahl!J11)</f>
        <v>0</v>
      </c>
      <c r="I35" s="58">
        <f>(Standardauswahl!K11)</f>
        <v>0</v>
      </c>
      <c r="J35" s="58">
        <f>(Standardauswahl!L11)</f>
        <v>0</v>
      </c>
      <c r="K35" s="58">
        <f>(Standardauswahl!M11)</f>
        <v>0</v>
      </c>
      <c r="L35" s="58">
        <f>(Standardauswahl!N11)</f>
        <v>0</v>
      </c>
      <c r="M35" s="58">
        <f>(Standardauswahl!O11)</f>
        <v>0</v>
      </c>
      <c r="N35" s="58">
        <f>(Standardauswahl!P11)</f>
        <v>0</v>
      </c>
      <c r="O35" s="58">
        <f>(Standardauswahl!Q11)</f>
        <v>0</v>
      </c>
      <c r="P35" s="58">
        <f>(Standardauswahl!R11)</f>
        <v>0</v>
      </c>
      <c r="Q35" s="58">
        <f>(Standardauswahl!S11)</f>
        <v>0</v>
      </c>
      <c r="R35" s="58">
        <f>(Standardauswahl!T11)</f>
        <v>0</v>
      </c>
      <c r="S35" s="58">
        <f>(Standardauswahl!U11)</f>
        <v>0</v>
      </c>
      <c r="T35" s="58">
        <f>(Standardauswahl!V11)</f>
        <v>0</v>
      </c>
      <c r="U35" s="58">
        <f>(Standardauswahl!W11)</f>
        <v>0</v>
      </c>
      <c r="V35" s="58">
        <f>(Standardauswahl!X11)</f>
        <v>0</v>
      </c>
      <c r="W35" s="58">
        <f>(Standardauswahl!Y11)</f>
        <v>0</v>
      </c>
      <c r="X35" s="58">
        <f>(Standardauswahl!Z11)</f>
        <v>0</v>
      </c>
      <c r="Y35" s="76">
        <f>(Standardauswahl!AA11)</f>
        <v>0</v>
      </c>
      <c r="Z35" s="6"/>
      <c r="AA35" s="6"/>
      <c r="AB35" s="6"/>
      <c r="AC35" s="6"/>
      <c r="AD35" s="6"/>
      <c r="AE35" s="6"/>
      <c r="AF35" s="6"/>
    </row>
    <row r="36" spans="1:32" ht="29.45" customHeight="1" thickBot="1">
      <c r="A36" s="8" t="s">
        <v>33</v>
      </c>
      <c r="B36" s="87"/>
      <c r="C36" s="87"/>
      <c r="D36" s="87">
        <v>8.0000000000000002E-3</v>
      </c>
      <c r="E36" s="87">
        <v>1E-3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8"/>
      <c r="Z36" s="6"/>
      <c r="AA36" s="6"/>
      <c r="AB36" s="6"/>
      <c r="AC36" s="6"/>
      <c r="AD36" s="6"/>
      <c r="AE36" s="6"/>
      <c r="AF36" s="6"/>
    </row>
    <row r="37" spans="1:32" ht="29.45" customHeight="1" thickBot="1">
      <c r="A37" s="86" t="s">
        <v>24</v>
      </c>
      <c r="B37" s="93">
        <f>Daten!C7</f>
        <v>6.6350000000000006E-2</v>
      </c>
      <c r="C37" s="94">
        <f>Daten!D7</f>
        <v>0.48980000000000001</v>
      </c>
      <c r="D37" s="94">
        <f>Daten!E7</f>
        <v>1.0840000000000001</v>
      </c>
      <c r="E37" s="94">
        <f>Daten!F7</f>
        <v>1.26E-2</v>
      </c>
      <c r="F37" s="94">
        <f>Daten!G7</f>
        <v>4.1410000000000002E-2</v>
      </c>
      <c r="G37" s="94">
        <f>Daten!H7</f>
        <v>1.67E-2</v>
      </c>
      <c r="H37" s="94">
        <f>Daten!I7</f>
        <v>0.2858</v>
      </c>
      <c r="I37" s="94">
        <f>Daten!J7</f>
        <v>1.413</v>
      </c>
      <c r="J37" s="94">
        <f>Daten!K7</f>
        <v>0.38279999999999997</v>
      </c>
      <c r="K37" s="94">
        <f>Daten!L7</f>
        <v>3.2000000000000001E-2</v>
      </c>
      <c r="L37" s="94">
        <f>Daten!M7</f>
        <v>0.20349999999999999</v>
      </c>
      <c r="M37" s="94">
        <f>Daten!N7</f>
        <v>1.1000000000000001E-3</v>
      </c>
      <c r="N37" s="94">
        <f>Daten!O7</f>
        <v>5.5999999999999999E-3</v>
      </c>
      <c r="O37" s="94">
        <f>Daten!P7</f>
        <v>3.0999999999999999E-3</v>
      </c>
      <c r="P37" s="94">
        <f>Daten!Q7</f>
        <v>5.0000000000000001E-3</v>
      </c>
      <c r="Q37" s="94">
        <f>Daten!R7</f>
        <v>3.5099999999999999E-2</v>
      </c>
      <c r="R37" s="94">
        <f>Daten!S7</f>
        <v>4.0000000000000002E-4</v>
      </c>
      <c r="S37" s="94">
        <f>Daten!T7</f>
        <v>1.4E-3</v>
      </c>
      <c r="T37" s="94">
        <f>Daten!U7</f>
        <v>1E-3</v>
      </c>
      <c r="U37" s="94">
        <f>Daten!V7</f>
        <v>3.8999999999999998E-3</v>
      </c>
      <c r="V37" s="94">
        <f>Daten!W7</f>
        <v>6.9999999999999999E-4</v>
      </c>
      <c r="W37" s="94">
        <f>Daten!X7</f>
        <v>1.1999999999999999E-3</v>
      </c>
      <c r="X37" s="94">
        <f>Daten!Y7</f>
        <v>6.9999999999999999E-4</v>
      </c>
      <c r="Y37" s="95">
        <f>Daten!Z7</f>
        <v>1.057E-2</v>
      </c>
      <c r="Z37" s="6"/>
      <c r="AA37" s="6"/>
      <c r="AB37" s="6"/>
      <c r="AC37" s="6"/>
      <c r="AD37" s="6"/>
      <c r="AE37" s="6"/>
      <c r="AF37" s="6"/>
    </row>
    <row r="38" spans="1:32" ht="29.45" customHeight="1">
      <c r="A38" s="14" t="s">
        <v>44</v>
      </c>
      <c r="B38" s="89">
        <f>(B35/B37)</f>
        <v>0</v>
      </c>
      <c r="C38" s="89">
        <f t="shared" ref="C38:Y38" si="5">(C35/C37)</f>
        <v>0</v>
      </c>
      <c r="D38" s="89">
        <f t="shared" si="5"/>
        <v>1.0110701107011071</v>
      </c>
      <c r="E38" s="89">
        <f t="shared" si="5"/>
        <v>0.95238095238095244</v>
      </c>
      <c r="F38" s="89">
        <f t="shared" si="5"/>
        <v>0</v>
      </c>
      <c r="G38" s="89">
        <f t="shared" si="5"/>
        <v>0</v>
      </c>
      <c r="H38" s="89">
        <f t="shared" si="5"/>
        <v>0</v>
      </c>
      <c r="I38" s="89">
        <f t="shared" si="5"/>
        <v>0</v>
      </c>
      <c r="J38" s="89">
        <f t="shared" si="5"/>
        <v>0</v>
      </c>
      <c r="K38" s="89">
        <f t="shared" si="5"/>
        <v>0</v>
      </c>
      <c r="L38" s="89">
        <f t="shared" si="5"/>
        <v>0</v>
      </c>
      <c r="M38" s="89">
        <f t="shared" si="5"/>
        <v>0</v>
      </c>
      <c r="N38" s="89">
        <f t="shared" si="5"/>
        <v>0</v>
      </c>
      <c r="O38" s="89">
        <f t="shared" si="5"/>
        <v>0</v>
      </c>
      <c r="P38" s="89">
        <f t="shared" si="5"/>
        <v>0</v>
      </c>
      <c r="Q38" s="89">
        <f t="shared" si="5"/>
        <v>0</v>
      </c>
      <c r="R38" s="89">
        <f t="shared" si="5"/>
        <v>0</v>
      </c>
      <c r="S38" s="89">
        <f t="shared" si="5"/>
        <v>0</v>
      </c>
      <c r="T38" s="89">
        <f t="shared" si="5"/>
        <v>0</v>
      </c>
      <c r="U38" s="89">
        <f t="shared" si="5"/>
        <v>0</v>
      </c>
      <c r="V38" s="89">
        <f t="shared" si="5"/>
        <v>0</v>
      </c>
      <c r="W38" s="89">
        <f t="shared" si="5"/>
        <v>0</v>
      </c>
      <c r="X38" s="89">
        <f t="shared" si="5"/>
        <v>0</v>
      </c>
      <c r="Y38" s="90">
        <f t="shared" si="5"/>
        <v>0</v>
      </c>
      <c r="Z38" s="6"/>
      <c r="AA38" s="6"/>
      <c r="AB38" s="6"/>
      <c r="AC38" s="6"/>
      <c r="AD38" s="6"/>
      <c r="AE38" s="6"/>
      <c r="AF38" s="6"/>
    </row>
    <row r="39" spans="1:32" ht="29.45" customHeight="1">
      <c r="A39" s="14" t="s">
        <v>74</v>
      </c>
      <c r="B39" s="15"/>
      <c r="C39" s="15"/>
      <c r="D39" s="15" t="s">
        <v>109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6"/>
      <c r="Z39" s="6"/>
      <c r="AA39" s="6"/>
      <c r="AB39" s="6"/>
      <c r="AC39" s="96"/>
      <c r="AD39" s="6"/>
      <c r="AE39" s="6"/>
      <c r="AF39" s="6"/>
    </row>
    <row r="40" spans="1:32" ht="29.45" customHeight="1">
      <c r="A40" s="11" t="s">
        <v>53</v>
      </c>
      <c r="B40" s="16"/>
      <c r="C40" s="17"/>
      <c r="D40" s="17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  <c r="Z40" s="6"/>
      <c r="AA40" s="6"/>
      <c r="AB40" s="6"/>
      <c r="AC40" s="6"/>
      <c r="AD40" s="6"/>
      <c r="AE40" s="6"/>
      <c r="AF40" s="6"/>
    </row>
    <row r="41" spans="1:32" ht="29.45" customHeight="1">
      <c r="A41" s="13" t="s">
        <v>23</v>
      </c>
      <c r="B41" s="58">
        <f>(Standardauswahl!D12)</f>
        <v>0</v>
      </c>
      <c r="C41" s="58">
        <f>(Standardauswahl!E12)</f>
        <v>0</v>
      </c>
      <c r="D41" s="58">
        <f>(Standardauswahl!F12)</f>
        <v>0</v>
      </c>
      <c r="E41" s="58">
        <f>(Standardauswahl!G12)</f>
        <v>0</v>
      </c>
      <c r="F41" s="58">
        <f>(Standardauswahl!H12)</f>
        <v>0</v>
      </c>
      <c r="G41" s="58">
        <f>(Standardauswahl!I12)</f>
        <v>0</v>
      </c>
      <c r="H41" s="58">
        <f>(Standardauswahl!J12)</f>
        <v>0</v>
      </c>
      <c r="I41" s="58">
        <f>(Standardauswahl!K12)</f>
        <v>0</v>
      </c>
      <c r="J41" s="58">
        <f>(Standardauswahl!L12)</f>
        <v>0</v>
      </c>
      <c r="K41" s="58">
        <f>(Standardauswahl!M12)</f>
        <v>0</v>
      </c>
      <c r="L41" s="58">
        <f>(Standardauswahl!N12)</f>
        <v>0</v>
      </c>
      <c r="M41" s="58">
        <f>(Standardauswahl!O12)</f>
        <v>0</v>
      </c>
      <c r="N41" s="58">
        <f>(Standardauswahl!P12)</f>
        <v>0</v>
      </c>
      <c r="O41" s="58">
        <f>(Standardauswahl!Q12)</f>
        <v>0</v>
      </c>
      <c r="P41" s="58">
        <f>(Standardauswahl!R12)</f>
        <v>0</v>
      </c>
      <c r="Q41" s="58">
        <f>(Standardauswahl!S12)</f>
        <v>0</v>
      </c>
      <c r="R41" s="58">
        <f>(Standardauswahl!T12)</f>
        <v>0</v>
      </c>
      <c r="S41" s="58">
        <f>(Standardauswahl!U12)</f>
        <v>0</v>
      </c>
      <c r="T41" s="58">
        <f>(Standardauswahl!V12)</f>
        <v>0</v>
      </c>
      <c r="U41" s="58">
        <f>(Standardauswahl!W12)</f>
        <v>0</v>
      </c>
      <c r="V41" s="58">
        <f>(Standardauswahl!X12)</f>
        <v>0</v>
      </c>
      <c r="W41" s="58">
        <f>(Standardauswahl!Y12)</f>
        <v>0</v>
      </c>
      <c r="X41" s="58">
        <f>(Standardauswahl!Z12)</f>
        <v>0</v>
      </c>
      <c r="Y41" s="76">
        <f>(Standardauswahl!AA12)</f>
        <v>0</v>
      </c>
      <c r="Z41" s="6"/>
      <c r="AA41" s="6"/>
      <c r="AB41" s="6"/>
      <c r="AC41" s="6"/>
      <c r="AD41" s="6"/>
      <c r="AE41" s="6"/>
      <c r="AF41" s="6"/>
    </row>
    <row r="42" spans="1:32" ht="29.45" customHeight="1" thickBot="1">
      <c r="A42" s="8" t="s">
        <v>33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  <c r="Z42" s="6"/>
      <c r="AA42" s="6"/>
      <c r="AB42" s="6"/>
      <c r="AC42" s="6"/>
      <c r="AD42" s="6"/>
      <c r="AE42" s="6"/>
      <c r="AF42" s="6"/>
    </row>
    <row r="43" spans="1:32" ht="29.45" customHeight="1" thickBot="1">
      <c r="A43" s="86" t="s">
        <v>24</v>
      </c>
      <c r="B43" s="93">
        <f>Daten!C8</f>
        <v>0.10108</v>
      </c>
      <c r="C43" s="94">
        <f>Daten!D8</f>
        <v>0.24970000000000001</v>
      </c>
      <c r="D43" s="94">
        <f>Daten!E8</f>
        <v>0.7843</v>
      </c>
      <c r="E43" s="94">
        <f>Daten!F8</f>
        <v>1.78E-2</v>
      </c>
      <c r="F43" s="94">
        <f>Daten!G8</f>
        <v>6.8150000000000002E-2</v>
      </c>
      <c r="G43" s="94">
        <f>Daten!H8</f>
        <v>1.8100000000000002E-2</v>
      </c>
      <c r="H43" s="94">
        <f>Daten!I8</f>
        <v>0.53100000000000003</v>
      </c>
      <c r="I43" s="94">
        <f>Daten!J8</f>
        <v>1.143</v>
      </c>
      <c r="J43" s="94">
        <f>Daten!K8</f>
        <v>0.1769</v>
      </c>
      <c r="K43" s="94">
        <f>Daten!L8</f>
        <v>3.1600000000000003E-2</v>
      </c>
      <c r="L43" s="94">
        <f>Daten!M8</f>
        <v>0.41210000000000002</v>
      </c>
      <c r="M43" s="94">
        <f>Daten!N8</f>
        <v>8.0000000000000004E-4</v>
      </c>
      <c r="N43" s="94">
        <f>Daten!O8</f>
        <v>4.4999999999999997E-3</v>
      </c>
      <c r="O43" s="94">
        <f>Daten!P8</f>
        <v>3.0999999999999999E-3</v>
      </c>
      <c r="P43" s="94">
        <f>Daten!Q8</f>
        <v>5.5999999999999999E-3</v>
      </c>
      <c r="Q43" s="94">
        <f>Daten!R8</f>
        <v>2.9399999999999999E-2</v>
      </c>
      <c r="R43" s="94">
        <f>Daten!S8</f>
        <v>4.0000000000000002E-4</v>
      </c>
      <c r="S43" s="94">
        <f>Daten!T8</f>
        <v>3.0000000000000001E-3</v>
      </c>
      <c r="T43" s="94">
        <f>Daten!U8</f>
        <v>8.9999999999999998E-4</v>
      </c>
      <c r="U43" s="94">
        <f>Daten!V8</f>
        <v>2.5999999999999999E-3</v>
      </c>
      <c r="V43" s="94">
        <f>Daten!W8</f>
        <v>2.9999999999999997E-4</v>
      </c>
      <c r="W43" s="94">
        <f>Daten!X8</f>
        <v>1E-3</v>
      </c>
      <c r="X43" s="94">
        <f>Daten!Y8</f>
        <v>8.0000000000000004E-4</v>
      </c>
      <c r="Y43" s="95">
        <f>Daten!Z8</f>
        <v>9.1699999999999993E-3</v>
      </c>
      <c r="Z43" s="6"/>
      <c r="AA43" s="6"/>
      <c r="AB43" s="6"/>
      <c r="AC43" s="6"/>
      <c r="AD43" s="6"/>
      <c r="AE43" s="6"/>
      <c r="AF43" s="6"/>
    </row>
    <row r="44" spans="1:32" ht="29.45" customHeight="1" thickBot="1">
      <c r="A44" s="19" t="s">
        <v>44</v>
      </c>
      <c r="B44" s="91">
        <f>(B41/B43)</f>
        <v>0</v>
      </c>
      <c r="C44" s="91">
        <f t="shared" ref="C44:Y44" si="6">(C41/C43)</f>
        <v>0</v>
      </c>
      <c r="D44" s="91">
        <f t="shared" si="6"/>
        <v>0</v>
      </c>
      <c r="E44" s="91">
        <f t="shared" si="6"/>
        <v>0</v>
      </c>
      <c r="F44" s="91">
        <f t="shared" si="6"/>
        <v>0</v>
      </c>
      <c r="G44" s="91">
        <f t="shared" si="6"/>
        <v>0</v>
      </c>
      <c r="H44" s="91">
        <f t="shared" si="6"/>
        <v>0</v>
      </c>
      <c r="I44" s="91">
        <f t="shared" si="6"/>
        <v>0</v>
      </c>
      <c r="J44" s="91">
        <f t="shared" si="6"/>
        <v>0</v>
      </c>
      <c r="K44" s="91">
        <f t="shared" si="6"/>
        <v>0</v>
      </c>
      <c r="L44" s="91">
        <f t="shared" si="6"/>
        <v>0</v>
      </c>
      <c r="M44" s="91">
        <f t="shared" si="6"/>
        <v>0</v>
      </c>
      <c r="N44" s="91">
        <f t="shared" si="6"/>
        <v>0</v>
      </c>
      <c r="O44" s="91">
        <f t="shared" si="6"/>
        <v>0</v>
      </c>
      <c r="P44" s="91">
        <f t="shared" si="6"/>
        <v>0</v>
      </c>
      <c r="Q44" s="91">
        <f t="shared" si="6"/>
        <v>0</v>
      </c>
      <c r="R44" s="91">
        <f t="shared" si="6"/>
        <v>0</v>
      </c>
      <c r="S44" s="91">
        <f t="shared" si="6"/>
        <v>0</v>
      </c>
      <c r="T44" s="91">
        <f t="shared" si="6"/>
        <v>0</v>
      </c>
      <c r="U44" s="91">
        <f t="shared" si="6"/>
        <v>0</v>
      </c>
      <c r="V44" s="91">
        <f t="shared" si="6"/>
        <v>0</v>
      </c>
      <c r="W44" s="91">
        <f t="shared" si="6"/>
        <v>0</v>
      </c>
      <c r="X44" s="91">
        <f t="shared" si="6"/>
        <v>0</v>
      </c>
      <c r="Y44" s="92">
        <f t="shared" si="6"/>
        <v>0</v>
      </c>
      <c r="Z44" s="6"/>
      <c r="AA44" s="6"/>
      <c r="AB44" s="6"/>
      <c r="AC44" s="6"/>
      <c r="AD44" s="6"/>
      <c r="AE44" s="6"/>
      <c r="AF44" s="6"/>
    </row>
    <row r="45" spans="1:32" ht="29.45" customHeight="1">
      <c r="A45" s="14" t="s">
        <v>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7"/>
      <c r="Z45" s="6"/>
      <c r="AA45" s="6"/>
      <c r="AB45" s="6"/>
      <c r="AC45" s="6"/>
      <c r="AD45" s="6"/>
      <c r="AE45" s="6"/>
      <c r="AF45" s="6"/>
    </row>
    <row r="46" spans="1:32" ht="29.45" customHeight="1">
      <c r="A46" s="11" t="s">
        <v>62</v>
      </c>
      <c r="B46" s="16"/>
      <c r="C46" s="17"/>
      <c r="D46" s="17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/>
      <c r="Z46" s="6"/>
      <c r="AA46" s="6"/>
      <c r="AB46" s="6"/>
      <c r="AC46" s="6"/>
      <c r="AD46" s="6"/>
      <c r="AE46" s="6"/>
      <c r="AF46" s="6"/>
    </row>
    <row r="47" spans="1:32" ht="29.45" customHeight="1">
      <c r="A47" s="13" t="s">
        <v>23</v>
      </c>
      <c r="B47" s="58">
        <f>(Standardauswahl!D13)</f>
        <v>0</v>
      </c>
      <c r="C47" s="58">
        <f>(Standardauswahl!E13)</f>
        <v>0</v>
      </c>
      <c r="D47" s="58">
        <f>(Standardauswahl!F13)</f>
        <v>0</v>
      </c>
      <c r="E47" s="58">
        <f>(Standardauswahl!G13)</f>
        <v>1.06E-2</v>
      </c>
      <c r="F47" s="58">
        <f>(Standardauswahl!H13)</f>
        <v>5.5999999999999999E-3</v>
      </c>
      <c r="G47" s="58">
        <f>(Standardauswahl!I13)</f>
        <v>1.1599999999999999E-2</v>
      </c>
      <c r="H47" s="58">
        <f>(Standardauswahl!J13)</f>
        <v>2.1899999999999999E-2</v>
      </c>
      <c r="I47" s="58">
        <f>(Standardauswahl!K13)</f>
        <v>0</v>
      </c>
      <c r="J47" s="58">
        <f>(Standardauswahl!L13)</f>
        <v>0</v>
      </c>
      <c r="K47" s="58">
        <f>(Standardauswahl!M13)</f>
        <v>1.2699999999999999E-2</v>
      </c>
      <c r="L47" s="58">
        <f>(Standardauswahl!N13)</f>
        <v>0</v>
      </c>
      <c r="M47" s="58">
        <f>(Standardauswahl!O13)</f>
        <v>0</v>
      </c>
      <c r="N47" s="58">
        <f>(Standardauswahl!P13)</f>
        <v>0</v>
      </c>
      <c r="O47" s="58">
        <f>(Standardauswahl!Q13)</f>
        <v>0</v>
      </c>
      <c r="P47" s="58">
        <f>(Standardauswahl!R13)</f>
        <v>2.3999999999999998E-3</v>
      </c>
      <c r="Q47" s="58">
        <f>(Standardauswahl!S13)</f>
        <v>7.8399999999999997E-2</v>
      </c>
      <c r="R47" s="58">
        <f>(Standardauswahl!T13)</f>
        <v>0</v>
      </c>
      <c r="S47" s="58">
        <f>(Standardauswahl!U13)</f>
        <v>0</v>
      </c>
      <c r="T47" s="58">
        <f>(Standardauswahl!V13)</f>
        <v>0</v>
      </c>
      <c r="U47" s="58">
        <f>(Standardauswahl!W13)</f>
        <v>0</v>
      </c>
      <c r="V47" s="58">
        <f>(Standardauswahl!X13)</f>
        <v>0</v>
      </c>
      <c r="W47" s="58">
        <f>(Standardauswahl!Y13)</f>
        <v>0</v>
      </c>
      <c r="X47" s="58">
        <f>(Standardauswahl!Z13)</f>
        <v>0</v>
      </c>
      <c r="Y47" s="76">
        <f>(Standardauswahl!AA13)</f>
        <v>1.6000000000000001E-3</v>
      </c>
      <c r="Z47" s="6"/>
      <c r="AA47" s="6"/>
      <c r="AB47" s="6"/>
      <c r="AC47" s="6"/>
      <c r="AD47" s="6"/>
      <c r="AE47" s="6"/>
      <c r="AF47" s="6"/>
    </row>
    <row r="48" spans="1:32" ht="29.45" customHeight="1" thickBot="1">
      <c r="A48" s="8" t="s">
        <v>33</v>
      </c>
      <c r="B48" s="87"/>
      <c r="C48" s="87"/>
      <c r="D48" s="87"/>
      <c r="E48" s="87">
        <v>5.9999999999999995E-4</v>
      </c>
      <c r="F48" s="87">
        <v>4.0000000000000002E-4</v>
      </c>
      <c r="G48" s="87">
        <v>5.9999999999999995E-4</v>
      </c>
      <c r="H48" s="87">
        <v>6.9999999999999999E-4</v>
      </c>
      <c r="I48" s="87"/>
      <c r="J48" s="87"/>
      <c r="K48" s="87">
        <v>2.9999999999999997E-4</v>
      </c>
      <c r="L48" s="87"/>
      <c r="M48" s="87"/>
      <c r="N48" s="87"/>
      <c r="O48" s="87"/>
      <c r="P48" s="87">
        <v>2.0000000000000001E-4</v>
      </c>
      <c r="Q48" s="87">
        <v>2.3999999999999998E-3</v>
      </c>
      <c r="R48" s="87"/>
      <c r="S48" s="87"/>
      <c r="T48" s="87"/>
      <c r="U48" s="87"/>
      <c r="V48" s="87"/>
      <c r="W48" s="87"/>
      <c r="X48" s="87"/>
      <c r="Y48" s="88">
        <v>2.0000000000000001E-4</v>
      </c>
      <c r="Z48" s="6"/>
      <c r="AA48" s="6"/>
      <c r="AB48" s="6"/>
      <c r="AC48" s="6"/>
      <c r="AD48" s="6"/>
      <c r="AE48" s="6"/>
      <c r="AF48" s="6"/>
    </row>
    <row r="49" spans="1:32" ht="29.45" customHeight="1" thickBot="1">
      <c r="A49" s="86" t="s">
        <v>24</v>
      </c>
      <c r="B49" s="93">
        <f>Daten!C9</f>
        <v>3.6560000000000002E-2</v>
      </c>
      <c r="C49" s="94">
        <f>Daten!D9</f>
        <v>7.1000000000000004E-3</v>
      </c>
      <c r="D49" s="94">
        <f>Daten!E9</f>
        <v>0.20710000000000001</v>
      </c>
      <c r="E49" s="94">
        <f>Daten!F9</f>
        <v>1.1299999999999999E-2</v>
      </c>
      <c r="F49" s="94">
        <f>Daten!G9</f>
        <v>5.6499999999999996E-3</v>
      </c>
      <c r="G49" s="94">
        <f>Daten!H9</f>
        <v>1.1900000000000001E-2</v>
      </c>
      <c r="H49" s="94">
        <f>Daten!I9</f>
        <v>2.24E-2</v>
      </c>
      <c r="I49" s="94">
        <f>Daten!J9</f>
        <v>2E-3</v>
      </c>
      <c r="J49" s="94">
        <f>Daten!K9</f>
        <v>5.0000000000000001E-4</v>
      </c>
      <c r="K49" s="94">
        <f>Daten!L9</f>
        <v>1.18E-2</v>
      </c>
      <c r="L49" s="94">
        <f>Daten!M9</f>
        <v>0</v>
      </c>
      <c r="M49" s="94">
        <f>Daten!N9</f>
        <v>2.9999999999999997E-4</v>
      </c>
      <c r="N49" s="94">
        <f>Daten!O9</f>
        <v>1.5E-3</v>
      </c>
      <c r="O49" s="94">
        <f>Daten!P9</f>
        <v>6.9999999999999999E-4</v>
      </c>
      <c r="P49" s="94">
        <f>Daten!Q9</f>
        <v>2.3999999999999998E-3</v>
      </c>
      <c r="Q49" s="94">
        <f>Daten!R9</f>
        <v>7.7299999999999994E-2</v>
      </c>
      <c r="R49" s="94">
        <f>Daten!S9</f>
        <v>4.0000000000000002E-4</v>
      </c>
      <c r="S49" s="94">
        <f>Daten!T9</f>
        <v>0</v>
      </c>
      <c r="T49" s="94">
        <f>Daten!U9</f>
        <v>1.2999999999999999E-3</v>
      </c>
      <c r="U49" s="94">
        <f>Daten!V9</f>
        <v>1E-4</v>
      </c>
      <c r="V49" s="94">
        <f>Daten!W9</f>
        <v>0</v>
      </c>
      <c r="W49" s="94">
        <f>Daten!X9</f>
        <v>1E-4</v>
      </c>
      <c r="X49" s="94">
        <f>Daten!Y9</f>
        <v>4.4999999999999997E-3</v>
      </c>
      <c r="Y49" s="95">
        <f>Daten!Z9</f>
        <v>2.2399999999999998E-3</v>
      </c>
      <c r="Z49" s="6"/>
      <c r="AA49" s="6"/>
      <c r="AB49" s="6"/>
      <c r="AC49" s="6"/>
      <c r="AD49" s="6"/>
      <c r="AE49" s="6"/>
      <c r="AF49" s="6"/>
    </row>
    <row r="50" spans="1:32" ht="29.45" customHeight="1">
      <c r="A50" s="14" t="s">
        <v>44</v>
      </c>
      <c r="B50" s="89">
        <f>(B47/B49)</f>
        <v>0</v>
      </c>
      <c r="C50" s="89">
        <f t="shared" ref="C50:Y50" si="7">(C47/C49)</f>
        <v>0</v>
      </c>
      <c r="D50" s="89">
        <f t="shared" si="7"/>
        <v>0</v>
      </c>
      <c r="E50" s="89">
        <f t="shared" si="7"/>
        <v>0.93805309734513276</v>
      </c>
      <c r="F50" s="89">
        <f t="shared" si="7"/>
        <v>0.9911504424778762</v>
      </c>
      <c r="G50" s="89">
        <f t="shared" si="7"/>
        <v>0.97478991596638642</v>
      </c>
      <c r="H50" s="89">
        <f t="shared" si="7"/>
        <v>0.9776785714285714</v>
      </c>
      <c r="I50" s="89">
        <f t="shared" si="7"/>
        <v>0</v>
      </c>
      <c r="J50" s="89">
        <f t="shared" si="7"/>
        <v>0</v>
      </c>
      <c r="K50" s="89">
        <f t="shared" si="7"/>
        <v>1.076271186440678</v>
      </c>
      <c r="L50" s="89" t="e">
        <f t="shared" si="7"/>
        <v>#DIV/0!</v>
      </c>
      <c r="M50" s="89">
        <f t="shared" si="7"/>
        <v>0</v>
      </c>
      <c r="N50" s="89">
        <f t="shared" si="7"/>
        <v>0</v>
      </c>
      <c r="O50" s="89">
        <f t="shared" si="7"/>
        <v>0</v>
      </c>
      <c r="P50" s="89">
        <f t="shared" si="7"/>
        <v>1</v>
      </c>
      <c r="Q50" s="89">
        <f t="shared" si="7"/>
        <v>1.0142302716688227</v>
      </c>
      <c r="R50" s="89">
        <f t="shared" si="7"/>
        <v>0</v>
      </c>
      <c r="S50" s="89" t="e">
        <f t="shared" si="7"/>
        <v>#DIV/0!</v>
      </c>
      <c r="T50" s="89">
        <f t="shared" si="7"/>
        <v>0</v>
      </c>
      <c r="U50" s="89">
        <f t="shared" si="7"/>
        <v>0</v>
      </c>
      <c r="V50" s="89" t="e">
        <f t="shared" si="7"/>
        <v>#DIV/0!</v>
      </c>
      <c r="W50" s="89">
        <f t="shared" si="7"/>
        <v>0</v>
      </c>
      <c r="X50" s="89">
        <f t="shared" si="7"/>
        <v>0</v>
      </c>
      <c r="Y50" s="90">
        <f t="shared" si="7"/>
        <v>0.71428571428571441</v>
      </c>
      <c r="Z50" s="6"/>
      <c r="AA50" s="6"/>
      <c r="AB50" s="6"/>
      <c r="AC50" s="6"/>
      <c r="AD50" s="6"/>
      <c r="AE50" s="6"/>
      <c r="AF50" s="6"/>
    </row>
    <row r="51" spans="1:32" ht="29.45" customHeight="1">
      <c r="A51" s="14" t="s">
        <v>74</v>
      </c>
      <c r="B51" s="15"/>
      <c r="C51" s="15"/>
      <c r="D51" s="15"/>
      <c r="E51" s="15" t="s">
        <v>109</v>
      </c>
      <c r="F51" s="15">
        <v>1</v>
      </c>
      <c r="G51" s="15" t="s">
        <v>109</v>
      </c>
      <c r="H51" s="15">
        <v>1</v>
      </c>
      <c r="I51" s="15"/>
      <c r="J51" s="15"/>
      <c r="K51" s="15" t="s">
        <v>109</v>
      </c>
      <c r="L51" s="15"/>
      <c r="M51" s="15"/>
      <c r="N51" s="15"/>
      <c r="O51" s="15"/>
      <c r="P51" s="15">
        <v>1</v>
      </c>
      <c r="Q51" s="15">
        <v>1</v>
      </c>
      <c r="R51" s="15"/>
      <c r="S51" s="15"/>
      <c r="T51" s="15"/>
      <c r="U51" s="15"/>
      <c r="V51" s="15"/>
      <c r="W51" s="15"/>
      <c r="X51" s="15"/>
      <c r="Y51" s="36" t="s">
        <v>109</v>
      </c>
      <c r="Z51" s="6"/>
      <c r="AA51" s="6"/>
      <c r="AB51" s="6"/>
      <c r="AC51" s="6"/>
      <c r="AD51" s="6"/>
      <c r="AE51" s="6"/>
      <c r="AF51" s="6"/>
    </row>
    <row r="52" spans="1:32" ht="29.45" customHeight="1">
      <c r="A52" s="11" t="s">
        <v>63</v>
      </c>
      <c r="B52" s="16"/>
      <c r="C52" s="17"/>
      <c r="D52" s="17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  <c r="Z52" s="6"/>
      <c r="AA52" s="6"/>
      <c r="AB52" s="6"/>
      <c r="AC52" s="6"/>
      <c r="AD52" s="6"/>
      <c r="AE52" s="6"/>
      <c r="AF52" s="6"/>
    </row>
    <row r="53" spans="1:32" ht="29.45" customHeight="1">
      <c r="A53" s="13" t="s">
        <v>23</v>
      </c>
      <c r="B53" s="58">
        <f>(Standardauswahl!D14)</f>
        <v>0</v>
      </c>
      <c r="C53" s="58">
        <f>(Standardauswahl!E14)</f>
        <v>0.35</v>
      </c>
      <c r="D53" s="58">
        <f>(Standardauswahl!F14)</f>
        <v>0</v>
      </c>
      <c r="E53" s="58">
        <f>(Standardauswahl!G14)</f>
        <v>0</v>
      </c>
      <c r="F53" s="58">
        <f>(Standardauswahl!H14)</f>
        <v>0</v>
      </c>
      <c r="G53" s="58">
        <f>(Standardauswahl!I14)</f>
        <v>0</v>
      </c>
      <c r="H53" s="58">
        <f>(Standardauswahl!J14)</f>
        <v>0</v>
      </c>
      <c r="I53" s="58">
        <f>(Standardauswahl!K14)</f>
        <v>0</v>
      </c>
      <c r="J53" s="58">
        <f>(Standardauswahl!L14)</f>
        <v>0</v>
      </c>
      <c r="K53" s="58">
        <f>(Standardauswahl!M14)</f>
        <v>0</v>
      </c>
      <c r="L53" s="58">
        <f>(Standardauswahl!N14)</f>
        <v>0</v>
      </c>
      <c r="M53" s="58">
        <f>(Standardauswahl!O14)</f>
        <v>0</v>
      </c>
      <c r="N53" s="58">
        <f>(Standardauswahl!P14)</f>
        <v>0</v>
      </c>
      <c r="O53" s="58">
        <f>(Standardauswahl!Q14)</f>
        <v>0</v>
      </c>
      <c r="P53" s="58">
        <f>(Standardauswahl!R14)</f>
        <v>0</v>
      </c>
      <c r="Q53" s="58">
        <f>(Standardauswahl!S14)</f>
        <v>0</v>
      </c>
      <c r="R53" s="58">
        <f>(Standardauswahl!T14)</f>
        <v>0</v>
      </c>
      <c r="S53" s="58">
        <f>(Standardauswahl!U14)</f>
        <v>0</v>
      </c>
      <c r="T53" s="58">
        <f>(Standardauswahl!V14)</f>
        <v>0</v>
      </c>
      <c r="U53" s="58">
        <f>(Standardauswahl!W14)</f>
        <v>0</v>
      </c>
      <c r="V53" s="58">
        <f>(Standardauswahl!X14)</f>
        <v>0</v>
      </c>
      <c r="W53" s="58">
        <f>(Standardauswahl!Y14)</f>
        <v>0</v>
      </c>
      <c r="X53" s="58">
        <f>(Standardauswahl!Z14)</f>
        <v>0</v>
      </c>
      <c r="Y53" s="76">
        <f>(Standardauswahl!AA14)</f>
        <v>0</v>
      </c>
      <c r="Z53" s="6"/>
      <c r="AA53" s="6"/>
      <c r="AB53" s="6"/>
      <c r="AC53" s="6"/>
      <c r="AD53" s="6"/>
      <c r="AE53" s="6"/>
      <c r="AF53" s="6"/>
    </row>
    <row r="54" spans="1:32" ht="29.45" customHeight="1" thickBot="1">
      <c r="A54" s="8" t="s">
        <v>33</v>
      </c>
      <c r="B54" s="87"/>
      <c r="C54" s="87">
        <v>2.41E-2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8"/>
      <c r="Z54" s="6"/>
      <c r="AA54" s="6"/>
      <c r="AB54" s="6"/>
      <c r="AC54" s="6"/>
      <c r="AD54" s="6"/>
      <c r="AE54" s="6"/>
      <c r="AF54" s="6"/>
    </row>
    <row r="55" spans="1:32" ht="29.45" customHeight="1" thickBot="1">
      <c r="A55" s="86" t="s">
        <v>24</v>
      </c>
      <c r="B55" s="93">
        <f>Daten!C10</f>
        <v>0.94618999999999998</v>
      </c>
      <c r="C55" s="94">
        <f>Daten!D10</f>
        <v>0.3508</v>
      </c>
      <c r="D55" s="94">
        <f>Daten!E10</f>
        <v>0.68120000000000003</v>
      </c>
      <c r="E55" s="94">
        <f>Daten!F10</f>
        <v>2.2499999999999999E-2</v>
      </c>
      <c r="F55" s="94">
        <f>Daten!G10</f>
        <v>4.4200000000000003E-3</v>
      </c>
      <c r="G55" s="94">
        <f>Daten!H10</f>
        <v>0.14779999999999999</v>
      </c>
      <c r="H55" s="94">
        <f>Daten!I10</f>
        <v>4.84</v>
      </c>
      <c r="I55" s="94">
        <f>Daten!J10</f>
        <v>0.98070000000000002</v>
      </c>
      <c r="J55" s="94">
        <f>Daten!K10</f>
        <v>0.26540000000000002</v>
      </c>
      <c r="K55" s="94">
        <f>Daten!L10</f>
        <v>6.9000000000000006E-2</v>
      </c>
      <c r="L55" s="94">
        <f>Daten!M10</f>
        <v>5.0099999999999999E-2</v>
      </c>
      <c r="M55" s="94">
        <f>Daten!N10</f>
        <v>5.7000000000000002E-3</v>
      </c>
      <c r="N55" s="94">
        <f>Daten!O10</f>
        <v>5.1999999999999998E-3</v>
      </c>
      <c r="O55" s="94">
        <f>Daten!P10</f>
        <v>6.1000000000000004E-3</v>
      </c>
      <c r="P55" s="94">
        <f>Daten!Q10</f>
        <v>1.4999999999999999E-2</v>
      </c>
      <c r="Q55" s="94">
        <f>Daten!R10</f>
        <v>4.1999999999999997E-3</v>
      </c>
      <c r="R55" s="94">
        <f>Daten!S10</f>
        <v>5.9999999999999995E-4</v>
      </c>
      <c r="S55" s="94">
        <f>Daten!T10</f>
        <v>1E-4</v>
      </c>
      <c r="T55" s="94">
        <f>Daten!U10</f>
        <v>4.5999999999999999E-3</v>
      </c>
      <c r="U55" s="94">
        <f>Daten!V10</f>
        <v>1.03E-2</v>
      </c>
      <c r="V55" s="94">
        <f>Daten!W10</f>
        <v>0</v>
      </c>
      <c r="W55" s="94">
        <f>Daten!X10</f>
        <v>2.9999999999999997E-4</v>
      </c>
      <c r="X55" s="94">
        <f>Daten!Y10</f>
        <v>0</v>
      </c>
      <c r="Y55" s="95">
        <f>Daten!Z10</f>
        <v>1.0840000000000001E-2</v>
      </c>
      <c r="Z55" s="6"/>
      <c r="AA55" s="6"/>
      <c r="AB55" s="6"/>
      <c r="AC55" s="6"/>
      <c r="AD55" s="6"/>
      <c r="AE55" s="6"/>
      <c r="AF55" s="6"/>
    </row>
    <row r="56" spans="1:32" ht="29.45" customHeight="1">
      <c r="A56" s="14" t="s">
        <v>44</v>
      </c>
      <c r="B56" s="89">
        <f>(B53/B55)</f>
        <v>0</v>
      </c>
      <c r="C56" s="89">
        <f t="shared" ref="C56:Y56" si="8">(C53/C55)</f>
        <v>0.9977194982896237</v>
      </c>
      <c r="D56" s="89">
        <f t="shared" si="8"/>
        <v>0</v>
      </c>
      <c r="E56" s="89">
        <f t="shared" si="8"/>
        <v>0</v>
      </c>
      <c r="F56" s="89">
        <f t="shared" si="8"/>
        <v>0</v>
      </c>
      <c r="G56" s="89">
        <f t="shared" si="8"/>
        <v>0</v>
      </c>
      <c r="H56" s="89">
        <f t="shared" si="8"/>
        <v>0</v>
      </c>
      <c r="I56" s="89">
        <f t="shared" si="8"/>
        <v>0</v>
      </c>
      <c r="J56" s="89">
        <f t="shared" si="8"/>
        <v>0</v>
      </c>
      <c r="K56" s="89">
        <f t="shared" si="8"/>
        <v>0</v>
      </c>
      <c r="L56" s="89">
        <f t="shared" si="8"/>
        <v>0</v>
      </c>
      <c r="M56" s="89">
        <f t="shared" si="8"/>
        <v>0</v>
      </c>
      <c r="N56" s="89">
        <f t="shared" si="8"/>
        <v>0</v>
      </c>
      <c r="O56" s="89">
        <f t="shared" si="8"/>
        <v>0</v>
      </c>
      <c r="P56" s="89">
        <f t="shared" si="8"/>
        <v>0</v>
      </c>
      <c r="Q56" s="89">
        <f t="shared" si="8"/>
        <v>0</v>
      </c>
      <c r="R56" s="89">
        <f t="shared" si="8"/>
        <v>0</v>
      </c>
      <c r="S56" s="89">
        <f t="shared" si="8"/>
        <v>0</v>
      </c>
      <c r="T56" s="89">
        <f t="shared" si="8"/>
        <v>0</v>
      </c>
      <c r="U56" s="89">
        <f t="shared" si="8"/>
        <v>0</v>
      </c>
      <c r="V56" s="89" t="e">
        <f t="shared" si="8"/>
        <v>#DIV/0!</v>
      </c>
      <c r="W56" s="89">
        <f t="shared" si="8"/>
        <v>0</v>
      </c>
      <c r="X56" s="89" t="e">
        <f t="shared" si="8"/>
        <v>#DIV/0!</v>
      </c>
      <c r="Y56" s="90">
        <f t="shared" si="8"/>
        <v>0</v>
      </c>
      <c r="Z56" s="6"/>
      <c r="AA56" s="6"/>
      <c r="AB56" s="6"/>
      <c r="AC56" s="6"/>
      <c r="AD56" s="6"/>
      <c r="AE56" s="6"/>
      <c r="AF56" s="6"/>
    </row>
    <row r="57" spans="1:32" ht="29.45" customHeight="1">
      <c r="A57" s="14" t="s">
        <v>74</v>
      </c>
      <c r="B57" s="15"/>
      <c r="C57" s="15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6"/>
      <c r="Z57" s="6"/>
      <c r="AA57" s="6"/>
      <c r="AB57" s="6"/>
      <c r="AC57" s="6"/>
      <c r="AD57" s="6"/>
      <c r="AE57" s="6"/>
      <c r="AF57" s="6"/>
    </row>
    <row r="58" spans="1:32" ht="29.45" customHeight="1">
      <c r="A58" s="11" t="s">
        <v>64</v>
      </c>
      <c r="B58" s="16"/>
      <c r="C58" s="17"/>
      <c r="D58" s="17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8"/>
      <c r="Z58" s="6"/>
      <c r="AA58" s="6"/>
      <c r="AB58" s="6"/>
      <c r="AC58" s="6"/>
      <c r="AD58" s="6"/>
      <c r="AE58" s="6"/>
      <c r="AF58" s="6"/>
    </row>
    <row r="59" spans="1:32" ht="29.45" customHeight="1">
      <c r="A59" s="13" t="s">
        <v>23</v>
      </c>
      <c r="B59" s="58">
        <f>(Standardauswahl!D15)</f>
        <v>0</v>
      </c>
      <c r="C59" s="58">
        <f>(Standardauswahl!E15)</f>
        <v>0</v>
      </c>
      <c r="D59" s="58">
        <f>(Standardauswahl!F15)</f>
        <v>0</v>
      </c>
      <c r="E59" s="58">
        <f>(Standardauswahl!G15)</f>
        <v>5.1999999999999998E-3</v>
      </c>
      <c r="F59" s="58">
        <f>(Standardauswahl!H15)</f>
        <v>3.8E-3</v>
      </c>
      <c r="G59" s="58">
        <f>(Standardauswahl!I15)</f>
        <v>0</v>
      </c>
      <c r="H59" s="58">
        <f>(Standardauswahl!J15)</f>
        <v>5.0999999999999997E-2</v>
      </c>
      <c r="I59" s="58">
        <f>(Standardauswahl!K15)</f>
        <v>0</v>
      </c>
      <c r="J59" s="58">
        <f>(Standardauswahl!L15)</f>
        <v>4.0000000000000001E-3</v>
      </c>
      <c r="K59" s="58">
        <f>(Standardauswahl!M15)</f>
        <v>0</v>
      </c>
      <c r="L59" s="58">
        <f>(Standardauswahl!N15)</f>
        <v>0</v>
      </c>
      <c r="M59" s="58">
        <f>(Standardauswahl!O15)</f>
        <v>0</v>
      </c>
      <c r="N59" s="58">
        <f>(Standardauswahl!P15)</f>
        <v>0</v>
      </c>
      <c r="O59" s="58">
        <f>(Standardauswahl!Q15)</f>
        <v>0</v>
      </c>
      <c r="P59" s="58">
        <f>(Standardauswahl!R15)</f>
        <v>1.1999999999999999E-3</v>
      </c>
      <c r="Q59" s="58">
        <f>(Standardauswahl!S15)</f>
        <v>0</v>
      </c>
      <c r="R59" s="58">
        <f>(Standardauswahl!T15)</f>
        <v>0</v>
      </c>
      <c r="S59" s="58">
        <f>(Standardauswahl!U15)</f>
        <v>8.9999999999999998E-4</v>
      </c>
      <c r="T59" s="58">
        <f>(Standardauswahl!V15)</f>
        <v>1E-3</v>
      </c>
      <c r="U59" s="58">
        <f>(Standardauswahl!W15)</f>
        <v>4.0000000000000002E-4</v>
      </c>
      <c r="V59" s="58">
        <f>(Standardauswahl!X15)</f>
        <v>0</v>
      </c>
      <c r="W59" s="58">
        <f>(Standardauswahl!Y15)</f>
        <v>0</v>
      </c>
      <c r="X59" s="58">
        <f>(Standardauswahl!Z15)</f>
        <v>0</v>
      </c>
      <c r="Y59" s="76">
        <f>(Standardauswahl!AA15)</f>
        <v>0</v>
      </c>
      <c r="Z59" s="6"/>
      <c r="AA59" s="6"/>
      <c r="AB59" s="6"/>
      <c r="AC59" s="6"/>
      <c r="AD59" s="6"/>
      <c r="AE59" s="6"/>
      <c r="AF59" s="6"/>
    </row>
    <row r="60" spans="1:32" ht="29.45" customHeight="1" thickBot="1">
      <c r="A60" s="8" t="s">
        <v>33</v>
      </c>
      <c r="B60" s="87"/>
      <c r="C60" s="87"/>
      <c r="D60" s="87"/>
      <c r="E60" s="87">
        <v>2.0000000000000001E-4</v>
      </c>
      <c r="F60" s="87">
        <v>2.9999999999999997E-4</v>
      </c>
      <c r="G60" s="87"/>
      <c r="H60" s="87">
        <v>2E-3</v>
      </c>
      <c r="I60" s="87"/>
      <c r="J60" s="87">
        <v>5.0000000000000001E-4</v>
      </c>
      <c r="K60" s="87"/>
      <c r="L60" s="87"/>
      <c r="M60" s="87"/>
      <c r="N60" s="87"/>
      <c r="O60" s="87"/>
      <c r="P60" s="87">
        <v>2.0000000000000001E-4</v>
      </c>
      <c r="Q60" s="87"/>
      <c r="R60" s="87"/>
      <c r="S60" s="87">
        <v>1E-4</v>
      </c>
      <c r="T60" s="87">
        <v>5.0000000000000001E-4</v>
      </c>
      <c r="U60" s="87">
        <v>2.0000000000000001E-4</v>
      </c>
      <c r="V60" s="87"/>
      <c r="W60" s="87"/>
      <c r="X60" s="87"/>
      <c r="Y60" s="88"/>
      <c r="Z60" s="6"/>
      <c r="AA60" s="6"/>
      <c r="AB60" s="6"/>
      <c r="AC60" s="6"/>
      <c r="AD60" s="6"/>
      <c r="AE60" s="6"/>
      <c r="AF60" s="6"/>
    </row>
    <row r="61" spans="1:32" ht="29.45" customHeight="1" thickBot="1">
      <c r="A61" s="86" t="s">
        <v>24</v>
      </c>
      <c r="B61" s="93">
        <f>Daten!C11</f>
        <v>7.43E-3</v>
      </c>
      <c r="C61" s="94">
        <f>Daten!D11</f>
        <v>5.1000000000000004E-3</v>
      </c>
      <c r="D61" s="94">
        <f>Daten!E11</f>
        <v>0.14000000000000001</v>
      </c>
      <c r="E61" s="94">
        <f>Daten!F11</f>
        <v>6.1000000000000004E-3</v>
      </c>
      <c r="F61" s="94">
        <f>Daten!G11</f>
        <v>4.2399999999999998E-3</v>
      </c>
      <c r="G61" s="94">
        <f>Daten!H11</f>
        <v>0.16470000000000001</v>
      </c>
      <c r="H61" s="94">
        <f>Daten!I11</f>
        <v>4.99E-2</v>
      </c>
      <c r="I61" s="94">
        <f>Daten!J11</f>
        <v>5.5999999999999999E-3</v>
      </c>
      <c r="J61" s="94">
        <f>Daten!K11</f>
        <v>3.7000000000000002E-3</v>
      </c>
      <c r="K61" s="94">
        <f>Daten!L11</f>
        <v>6.9999999999999999E-4</v>
      </c>
      <c r="L61" s="94">
        <f>Daten!M11</f>
        <v>0</v>
      </c>
      <c r="M61" s="94">
        <f>Daten!N11</f>
        <v>5.0000000000000001E-3</v>
      </c>
      <c r="N61" s="94">
        <f>Daten!O11</f>
        <v>8.0000000000000004E-4</v>
      </c>
      <c r="O61" s="94">
        <f>Daten!P11</f>
        <v>1.8E-3</v>
      </c>
      <c r="P61" s="94">
        <f>Daten!Q11</f>
        <v>1.1999999999999999E-3</v>
      </c>
      <c r="Q61" s="94">
        <f>Daten!R11</f>
        <v>6.4999999999999997E-3</v>
      </c>
      <c r="R61" s="94">
        <f>Daten!S11</f>
        <v>5.9999999999999995E-4</v>
      </c>
      <c r="S61" s="94">
        <f>Daten!T11</f>
        <v>8.0000000000000004E-4</v>
      </c>
      <c r="T61" s="94">
        <f>Daten!U11</f>
        <v>1.8E-3</v>
      </c>
      <c r="U61" s="94">
        <f>Daten!V11</f>
        <v>5.0000000000000001E-4</v>
      </c>
      <c r="V61" s="94">
        <f>Daten!W11</f>
        <v>2.0000000000000001E-4</v>
      </c>
      <c r="W61" s="94">
        <f>Daten!X11</f>
        <v>2.0000000000000001E-4</v>
      </c>
      <c r="X61" s="94">
        <f>Daten!Y11</f>
        <v>2.9999999999999997E-4</v>
      </c>
      <c r="Y61" s="95">
        <f>Daten!Z11</f>
        <v>2.0200000000000001E-3</v>
      </c>
      <c r="Z61" s="6"/>
      <c r="AA61" s="6"/>
      <c r="AB61" s="6"/>
      <c r="AC61" s="6"/>
      <c r="AD61" s="6"/>
      <c r="AE61" s="6"/>
      <c r="AF61" s="6"/>
    </row>
    <row r="62" spans="1:32" ht="29.45" customHeight="1">
      <c r="A62" s="14" t="s">
        <v>44</v>
      </c>
      <c r="B62" s="89">
        <f>(B59/B61)</f>
        <v>0</v>
      </c>
      <c r="C62" s="89">
        <f t="shared" ref="C62:Y62" si="9">(C59/C61)</f>
        <v>0</v>
      </c>
      <c r="D62" s="89">
        <f t="shared" si="9"/>
        <v>0</v>
      </c>
      <c r="E62" s="89">
        <f t="shared" si="9"/>
        <v>0.85245901639344257</v>
      </c>
      <c r="F62" s="89">
        <f t="shared" si="9"/>
        <v>0.89622641509433965</v>
      </c>
      <c r="G62" s="89">
        <f t="shared" si="9"/>
        <v>0</v>
      </c>
      <c r="H62" s="89">
        <f t="shared" si="9"/>
        <v>1.0220440881763526</v>
      </c>
      <c r="I62" s="89">
        <f t="shared" si="9"/>
        <v>0</v>
      </c>
      <c r="J62" s="89">
        <f t="shared" si="9"/>
        <v>1.0810810810810811</v>
      </c>
      <c r="K62" s="89">
        <f t="shared" si="9"/>
        <v>0</v>
      </c>
      <c r="L62" s="89" t="e">
        <f t="shared" si="9"/>
        <v>#DIV/0!</v>
      </c>
      <c r="M62" s="89">
        <f t="shared" si="9"/>
        <v>0</v>
      </c>
      <c r="N62" s="89">
        <f t="shared" si="9"/>
        <v>0</v>
      </c>
      <c r="O62" s="89">
        <f t="shared" si="9"/>
        <v>0</v>
      </c>
      <c r="P62" s="89">
        <f t="shared" si="9"/>
        <v>1</v>
      </c>
      <c r="Q62" s="89">
        <f t="shared" si="9"/>
        <v>0</v>
      </c>
      <c r="R62" s="89">
        <f t="shared" si="9"/>
        <v>0</v>
      </c>
      <c r="S62" s="89">
        <f t="shared" si="9"/>
        <v>1.125</v>
      </c>
      <c r="T62" s="89">
        <f t="shared" si="9"/>
        <v>0.55555555555555558</v>
      </c>
      <c r="U62" s="89">
        <f t="shared" si="9"/>
        <v>0.8</v>
      </c>
      <c r="V62" s="89">
        <f t="shared" si="9"/>
        <v>0</v>
      </c>
      <c r="W62" s="89">
        <f t="shared" si="9"/>
        <v>0</v>
      </c>
      <c r="X62" s="89">
        <f t="shared" si="9"/>
        <v>0</v>
      </c>
      <c r="Y62" s="90">
        <f t="shared" si="9"/>
        <v>0</v>
      </c>
      <c r="Z62" s="6"/>
      <c r="AA62" s="6"/>
      <c r="AB62" s="6"/>
      <c r="AC62" s="6"/>
      <c r="AD62" s="6"/>
      <c r="AE62" s="6"/>
      <c r="AF62" s="6"/>
    </row>
    <row r="63" spans="1:32" ht="29.45" customHeight="1">
      <c r="A63" s="14" t="s">
        <v>74</v>
      </c>
      <c r="B63" s="15"/>
      <c r="C63" s="15"/>
      <c r="D63" s="15"/>
      <c r="E63" s="175" t="s">
        <v>110</v>
      </c>
      <c r="F63" s="15" t="s">
        <v>109</v>
      </c>
      <c r="G63" s="15"/>
      <c r="H63" s="15">
        <v>1</v>
      </c>
      <c r="I63" s="15"/>
      <c r="J63" s="15">
        <v>1</v>
      </c>
      <c r="K63" s="15"/>
      <c r="L63" s="15"/>
      <c r="M63" s="15"/>
      <c r="N63" s="15"/>
      <c r="O63" s="15"/>
      <c r="P63" s="15">
        <v>1</v>
      </c>
      <c r="Q63" s="15"/>
      <c r="R63" s="15"/>
      <c r="S63" s="15">
        <v>1</v>
      </c>
      <c r="T63" s="15" t="s">
        <v>109</v>
      </c>
      <c r="U63" s="15">
        <v>1</v>
      </c>
      <c r="V63" s="15"/>
      <c r="W63" s="15"/>
      <c r="X63" s="15"/>
      <c r="Y63" s="36"/>
      <c r="Z63" s="6"/>
      <c r="AA63" s="6"/>
      <c r="AB63" s="6"/>
      <c r="AC63" s="6"/>
      <c r="AD63" s="6"/>
      <c r="AE63" s="6"/>
      <c r="AF63" s="6"/>
    </row>
    <row r="64" spans="1:32" ht="29.45" customHeight="1">
      <c r="A64" s="11" t="s">
        <v>65</v>
      </c>
      <c r="B64" s="16"/>
      <c r="C64" s="17"/>
      <c r="D64" s="17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  <c r="Z64" s="6"/>
      <c r="AA64" s="6"/>
      <c r="AB64" s="6"/>
      <c r="AC64" s="6"/>
      <c r="AD64" s="6"/>
      <c r="AE64" s="6"/>
      <c r="AF64" s="6"/>
    </row>
    <row r="65" spans="1:32" ht="29.45" customHeight="1">
      <c r="A65" s="13" t="s">
        <v>23</v>
      </c>
      <c r="B65" s="58">
        <f>(Standardauswahl!D16)</f>
        <v>0</v>
      </c>
      <c r="C65" s="58">
        <f>(Standardauswahl!E16)</f>
        <v>0</v>
      </c>
      <c r="D65" s="58">
        <f>(Standardauswahl!F16)</f>
        <v>0</v>
      </c>
      <c r="E65" s="58">
        <f>(Standardauswahl!G16)</f>
        <v>0</v>
      </c>
      <c r="F65" s="58">
        <f>(Standardauswahl!H16)</f>
        <v>2.3999999999999998E-3</v>
      </c>
      <c r="G65" s="58">
        <f>(Standardauswahl!I16)</f>
        <v>2.1000000000000001E-2</v>
      </c>
      <c r="H65" s="58">
        <f>(Standardauswahl!J16)</f>
        <v>2.4E-2</v>
      </c>
      <c r="I65" s="58">
        <f>(Standardauswahl!K16)</f>
        <v>3.5000000000000001E-3</v>
      </c>
      <c r="J65" s="58">
        <f>(Standardauswahl!L16)</f>
        <v>0</v>
      </c>
      <c r="K65" s="58">
        <f>(Standardauswahl!M16)</f>
        <v>1.4999999999999999E-2</v>
      </c>
      <c r="L65" s="58">
        <f>(Standardauswahl!N16)</f>
        <v>0</v>
      </c>
      <c r="M65" s="58">
        <f>(Standardauswahl!O16)</f>
        <v>5.0000000000000001E-4</v>
      </c>
      <c r="N65" s="58">
        <f>(Standardauswahl!P16)</f>
        <v>0</v>
      </c>
      <c r="O65" s="58">
        <f>(Standardauswahl!Q16)</f>
        <v>0</v>
      </c>
      <c r="P65" s="58">
        <f>(Standardauswahl!R16)</f>
        <v>2E-3</v>
      </c>
      <c r="Q65" s="58">
        <f>(Standardauswahl!S16)</f>
        <v>0</v>
      </c>
      <c r="R65" s="58">
        <f>(Standardauswahl!T16)</f>
        <v>0</v>
      </c>
      <c r="S65" s="58">
        <f>(Standardauswahl!U16)</f>
        <v>0</v>
      </c>
      <c r="T65" s="58">
        <f>(Standardauswahl!V16)</f>
        <v>0</v>
      </c>
      <c r="U65" s="58">
        <f>(Standardauswahl!W16)</f>
        <v>0</v>
      </c>
      <c r="V65" s="58">
        <f>(Standardauswahl!X16)</f>
        <v>0</v>
      </c>
      <c r="W65" s="58">
        <f>(Standardauswahl!Y16)</f>
        <v>0</v>
      </c>
      <c r="X65" s="58">
        <f>(Standardauswahl!Z16)</f>
        <v>0</v>
      </c>
      <c r="Y65" s="76">
        <f>(Standardauswahl!AA16)</f>
        <v>0</v>
      </c>
      <c r="Z65" s="6"/>
      <c r="AA65" s="6"/>
      <c r="AB65" s="6"/>
      <c r="AC65" s="6"/>
      <c r="AD65" s="6"/>
      <c r="AE65" s="6"/>
      <c r="AF65" s="6"/>
    </row>
    <row r="66" spans="1:32" ht="29.45" customHeight="1" thickBot="1">
      <c r="A66" s="8" t="s">
        <v>33</v>
      </c>
      <c r="B66" s="87"/>
      <c r="C66" s="87"/>
      <c r="D66" s="87"/>
      <c r="E66" s="87"/>
      <c r="F66" s="87">
        <v>2.0000000000000001E-4</v>
      </c>
      <c r="G66" s="87">
        <v>2E-3</v>
      </c>
      <c r="H66" s="87">
        <v>1E-3</v>
      </c>
      <c r="I66" s="87">
        <v>5.0000000000000001E-4</v>
      </c>
      <c r="J66" s="87"/>
      <c r="K66" s="87">
        <v>1E-3</v>
      </c>
      <c r="L66" s="87"/>
      <c r="M66" s="87">
        <v>2.0000000000000001E-4</v>
      </c>
      <c r="N66" s="87"/>
      <c r="O66" s="87"/>
      <c r="P66" s="87">
        <v>5.0000000000000001E-4</v>
      </c>
      <c r="Q66" s="87"/>
      <c r="R66" s="87"/>
      <c r="S66" s="87"/>
      <c r="T66" s="87"/>
      <c r="U66" s="87"/>
      <c r="V66" s="87"/>
      <c r="W66" s="87"/>
      <c r="X66" s="87"/>
      <c r="Y66" s="88"/>
      <c r="Z66" s="6"/>
      <c r="AA66" s="6"/>
      <c r="AB66" s="6"/>
      <c r="AC66" s="6"/>
      <c r="AD66" s="6"/>
      <c r="AE66" s="6"/>
      <c r="AF66" s="6"/>
    </row>
    <row r="67" spans="1:32" ht="29.45" customHeight="1" thickBot="1">
      <c r="A67" s="86" t="s">
        <v>24</v>
      </c>
      <c r="B67" s="93">
        <f>Daten!C12</f>
        <v>1.5010000000000001E-2</v>
      </c>
      <c r="C67" s="94">
        <f>Daten!D12</f>
        <v>1.1900000000000001E-2</v>
      </c>
      <c r="D67" s="94">
        <f>Daten!E12</f>
        <v>6.3500000000000001E-2</v>
      </c>
      <c r="E67" s="94">
        <f>Daten!F12</f>
        <v>1.2999999999999999E-3</v>
      </c>
      <c r="F67" s="94">
        <f>Daten!G12</f>
        <v>2.8700000000000002E-3</v>
      </c>
      <c r="G67" s="94">
        <f>Daten!H12</f>
        <v>2.1600000000000001E-2</v>
      </c>
      <c r="H67" s="94">
        <f>Daten!I12</f>
        <v>2.3099999999999999E-2</v>
      </c>
      <c r="I67" s="94">
        <f>Daten!J12</f>
        <v>3.5000000000000001E-3</v>
      </c>
      <c r="J67" s="94">
        <f>Daten!K12</f>
        <v>7.7999999999999996E-3</v>
      </c>
      <c r="K67" s="94">
        <f>Daten!L12</f>
        <v>1.35E-2</v>
      </c>
      <c r="L67" s="94">
        <f>Daten!M12</f>
        <v>0</v>
      </c>
      <c r="M67" s="94">
        <f>Daten!N12</f>
        <v>5.0000000000000001E-4</v>
      </c>
      <c r="N67" s="94">
        <f>Daten!O12</f>
        <v>3.5999999999999999E-3</v>
      </c>
      <c r="O67" s="94">
        <f>Daten!P12</f>
        <v>5.9999999999999995E-4</v>
      </c>
      <c r="P67" s="94">
        <f>Daten!Q12</f>
        <v>2.0999999999999999E-3</v>
      </c>
      <c r="Q67" s="94">
        <f>Daten!R12</f>
        <v>1.17E-2</v>
      </c>
      <c r="R67" s="94">
        <f>Daten!S12</f>
        <v>2.8E-3</v>
      </c>
      <c r="S67" s="94">
        <f>Daten!T12</f>
        <v>2.9999999999999997E-4</v>
      </c>
      <c r="T67" s="94">
        <f>Daten!U12</f>
        <v>1.1999999999999999E-3</v>
      </c>
      <c r="U67" s="94">
        <f>Daten!V12</f>
        <v>5.3E-3</v>
      </c>
      <c r="V67" s="94">
        <f>Daten!W12</f>
        <v>2.9999999999999997E-4</v>
      </c>
      <c r="W67" s="94">
        <f>Daten!X12</f>
        <v>1E-4</v>
      </c>
      <c r="X67" s="94">
        <f>Daten!Y12</f>
        <v>2.0000000000000001E-4</v>
      </c>
      <c r="Y67" s="95">
        <f>Daten!Z12</f>
        <v>3.7000000000000002E-3</v>
      </c>
      <c r="Z67" s="6"/>
      <c r="AA67" s="6"/>
      <c r="AB67" s="6"/>
      <c r="AC67" s="6"/>
      <c r="AD67" s="6"/>
      <c r="AE67" s="6"/>
      <c r="AF67" s="6"/>
    </row>
    <row r="68" spans="1:32" ht="29.45" customHeight="1">
      <c r="A68" s="14" t="s">
        <v>44</v>
      </c>
      <c r="B68" s="89">
        <f>(B65/B67)</f>
        <v>0</v>
      </c>
      <c r="C68" s="89">
        <f t="shared" ref="C68:Y68" si="10">(C65/C67)</f>
        <v>0</v>
      </c>
      <c r="D68" s="89">
        <f t="shared" si="10"/>
        <v>0</v>
      </c>
      <c r="E68" s="89">
        <f t="shared" si="10"/>
        <v>0</v>
      </c>
      <c r="F68" s="89">
        <f t="shared" si="10"/>
        <v>0.83623693379790931</v>
      </c>
      <c r="G68" s="89">
        <f t="shared" si="10"/>
        <v>0.97222222222222221</v>
      </c>
      <c r="H68" s="89">
        <f t="shared" si="10"/>
        <v>1.0389610389610391</v>
      </c>
      <c r="I68" s="89">
        <f t="shared" si="10"/>
        <v>1</v>
      </c>
      <c r="J68" s="89">
        <f t="shared" si="10"/>
        <v>0</v>
      </c>
      <c r="K68" s="89">
        <f t="shared" si="10"/>
        <v>1.1111111111111112</v>
      </c>
      <c r="L68" s="89" t="e">
        <f t="shared" si="10"/>
        <v>#DIV/0!</v>
      </c>
      <c r="M68" s="89">
        <f t="shared" si="10"/>
        <v>1</v>
      </c>
      <c r="N68" s="89">
        <f t="shared" si="10"/>
        <v>0</v>
      </c>
      <c r="O68" s="89">
        <f t="shared" si="10"/>
        <v>0</v>
      </c>
      <c r="P68" s="89">
        <f t="shared" si="10"/>
        <v>0.95238095238095244</v>
      </c>
      <c r="Q68" s="89">
        <f t="shared" si="10"/>
        <v>0</v>
      </c>
      <c r="R68" s="89">
        <f t="shared" si="10"/>
        <v>0</v>
      </c>
      <c r="S68" s="89">
        <f t="shared" si="10"/>
        <v>0</v>
      </c>
      <c r="T68" s="89">
        <f t="shared" si="10"/>
        <v>0</v>
      </c>
      <c r="U68" s="89">
        <f t="shared" si="10"/>
        <v>0</v>
      </c>
      <c r="V68" s="89">
        <f t="shared" si="10"/>
        <v>0</v>
      </c>
      <c r="W68" s="89">
        <f t="shared" si="10"/>
        <v>0</v>
      </c>
      <c r="X68" s="89">
        <f t="shared" si="10"/>
        <v>0</v>
      </c>
      <c r="Y68" s="90">
        <f t="shared" si="10"/>
        <v>0</v>
      </c>
      <c r="Z68" s="6"/>
      <c r="AA68" s="6"/>
      <c r="AB68" s="6"/>
      <c r="AC68" s="6"/>
      <c r="AD68" s="6"/>
      <c r="AE68" s="6"/>
      <c r="AF68" s="6"/>
    </row>
    <row r="69" spans="1:32" ht="29.45" customHeight="1">
      <c r="A69" s="14" t="s">
        <v>74</v>
      </c>
      <c r="B69" s="15"/>
      <c r="C69" s="15"/>
      <c r="D69" s="15"/>
      <c r="E69" s="15"/>
      <c r="F69" s="15" t="s">
        <v>109</v>
      </c>
      <c r="G69" s="15">
        <v>1</v>
      </c>
      <c r="H69" s="15">
        <v>1</v>
      </c>
      <c r="I69" s="15">
        <v>1</v>
      </c>
      <c r="J69" s="15"/>
      <c r="K69" s="15" t="s">
        <v>109</v>
      </c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36"/>
      <c r="Z69" s="6"/>
      <c r="AA69" s="6"/>
      <c r="AB69" s="6"/>
      <c r="AC69" s="6"/>
      <c r="AD69" s="6"/>
      <c r="AE69" s="6"/>
      <c r="AF69" s="6"/>
    </row>
    <row r="70" spans="1:32" ht="29.45" customHeight="1">
      <c r="A70" s="11" t="s">
        <v>66</v>
      </c>
      <c r="B70" s="16"/>
      <c r="C70" s="17"/>
      <c r="D70" s="17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  <c r="Z70" s="6"/>
      <c r="AA70" s="6"/>
      <c r="AB70" s="6"/>
      <c r="AC70" s="6"/>
      <c r="AD70" s="6"/>
      <c r="AE70" s="6"/>
      <c r="AF70" s="6"/>
    </row>
    <row r="71" spans="1:32" ht="29.45" customHeight="1">
      <c r="A71" s="13" t="s">
        <v>23</v>
      </c>
      <c r="B71" s="58">
        <f>(Standardauswahl!D17)</f>
        <v>0</v>
      </c>
      <c r="C71" s="58">
        <f>(Standardauswahl!E17)</f>
        <v>0</v>
      </c>
      <c r="D71" s="58">
        <f>(Standardauswahl!F17)</f>
        <v>0</v>
      </c>
      <c r="E71" s="58">
        <f>(Standardauswahl!G17)</f>
        <v>0</v>
      </c>
      <c r="F71" s="58">
        <f>(Standardauswahl!H17)</f>
        <v>0</v>
      </c>
      <c r="G71" s="58">
        <f>(Standardauswahl!I17)</f>
        <v>0</v>
      </c>
      <c r="H71" s="58">
        <f>(Standardauswahl!J17)</f>
        <v>0</v>
      </c>
      <c r="I71" s="58">
        <f>(Standardauswahl!K17)</f>
        <v>0</v>
      </c>
      <c r="J71" s="58">
        <f>(Standardauswahl!L17)</f>
        <v>0</v>
      </c>
      <c r="K71" s="58">
        <f>(Standardauswahl!M17)</f>
        <v>0</v>
      </c>
      <c r="L71" s="58">
        <f>(Standardauswahl!N17)</f>
        <v>0</v>
      </c>
      <c r="M71" s="58">
        <f>(Standardauswahl!O17)</f>
        <v>3.0000000000000001E-3</v>
      </c>
      <c r="N71" s="58">
        <f>(Standardauswahl!P17)</f>
        <v>0</v>
      </c>
      <c r="O71" s="58">
        <f>(Standardauswahl!Q17)</f>
        <v>0</v>
      </c>
      <c r="P71" s="58">
        <f>(Standardauswahl!R17)</f>
        <v>4.0000000000000001E-3</v>
      </c>
      <c r="Q71" s="58">
        <f>(Standardauswahl!S17)</f>
        <v>0</v>
      </c>
      <c r="R71" s="58">
        <f>(Standardauswahl!T17)</f>
        <v>0</v>
      </c>
      <c r="S71" s="58">
        <f>(Standardauswahl!U17)</f>
        <v>0</v>
      </c>
      <c r="T71" s="58">
        <f>(Standardauswahl!V17)</f>
        <v>0</v>
      </c>
      <c r="U71" s="58">
        <f>(Standardauswahl!W17)</f>
        <v>0</v>
      </c>
      <c r="V71" s="58">
        <f>(Standardauswahl!X17)</f>
        <v>0</v>
      </c>
      <c r="W71" s="58">
        <f>(Standardauswahl!Y17)</f>
        <v>0</v>
      </c>
      <c r="X71" s="58">
        <f>(Standardauswahl!Z17)</f>
        <v>0</v>
      </c>
      <c r="Y71" s="76">
        <f>(Standardauswahl!AA17)</f>
        <v>8.0000000000000002E-3</v>
      </c>
      <c r="Z71" s="6"/>
      <c r="AA71" s="6"/>
      <c r="AB71" s="6"/>
      <c r="AC71" s="6"/>
      <c r="AD71" s="6"/>
      <c r="AE71" s="6"/>
      <c r="AF71" s="6"/>
    </row>
    <row r="72" spans="1:32" ht="29.45" customHeight="1" thickBot="1">
      <c r="A72" s="8" t="s">
        <v>33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>
        <v>1E-3</v>
      </c>
      <c r="N72" s="87"/>
      <c r="O72" s="87"/>
      <c r="P72" s="87">
        <v>1E-3</v>
      </c>
      <c r="Q72" s="87"/>
      <c r="R72" s="87"/>
      <c r="S72" s="87"/>
      <c r="T72" s="87"/>
      <c r="U72" s="87"/>
      <c r="V72" s="87"/>
      <c r="W72" s="87"/>
      <c r="X72" s="87"/>
      <c r="Y72" s="88">
        <v>8.9999999999999998E-4</v>
      </c>
      <c r="Z72" s="6"/>
      <c r="AA72" s="6"/>
      <c r="AB72" s="6"/>
      <c r="AC72" s="6"/>
      <c r="AD72" s="6"/>
      <c r="AE72" s="6"/>
      <c r="AF72" s="6"/>
    </row>
    <row r="73" spans="1:32" ht="29.45" customHeight="1" thickBot="1">
      <c r="A73" s="86" t="s">
        <v>24</v>
      </c>
      <c r="B73" s="93">
        <f>Daten!C13</f>
        <v>1.49935</v>
      </c>
      <c r="C73" s="94">
        <f>Daten!D13</f>
        <v>1.014</v>
      </c>
      <c r="D73" s="94">
        <f>Daten!E13</f>
        <v>0.83799999999999997</v>
      </c>
      <c r="E73" s="94">
        <f>Daten!F13</f>
        <v>1.38E-2</v>
      </c>
      <c r="F73" s="94">
        <f>Daten!G13</f>
        <v>1.7180000000000001E-2</v>
      </c>
      <c r="G73" s="94">
        <f>Daten!H13</f>
        <v>0.1114</v>
      </c>
      <c r="H73" s="94">
        <f>Daten!I13</f>
        <v>0.12559999999999999</v>
      </c>
      <c r="I73" s="94">
        <f>Daten!J13</f>
        <v>0.2545</v>
      </c>
      <c r="J73" s="94">
        <f>Daten!K13</f>
        <v>3.8E-3</v>
      </c>
      <c r="K73" s="94">
        <f>Daten!L13</f>
        <v>4.8099999999999997E-2</v>
      </c>
      <c r="L73" s="94">
        <f>Daten!M13</f>
        <v>2.0000000000000001E-4</v>
      </c>
      <c r="M73" s="94">
        <f>Daten!N13</f>
        <v>2.8999999999999998E-3</v>
      </c>
      <c r="N73" s="94">
        <f>Daten!O13</f>
        <v>3.3999999999999998E-3</v>
      </c>
      <c r="O73" s="94">
        <f>Daten!P13</f>
        <v>3.3999999999999998E-3</v>
      </c>
      <c r="P73" s="94">
        <f>Daten!Q13</f>
        <v>3.8E-3</v>
      </c>
      <c r="Q73" s="94">
        <f>Daten!R13</f>
        <v>9.1000000000000004E-3</v>
      </c>
      <c r="R73" s="94">
        <f>Daten!S13</f>
        <v>0</v>
      </c>
      <c r="S73" s="94">
        <f>Daten!T13</f>
        <v>0</v>
      </c>
      <c r="T73" s="94">
        <f>Daten!U13</f>
        <v>1.1000000000000001E-3</v>
      </c>
      <c r="U73" s="94">
        <f>Daten!V13</f>
        <v>2.9999999999999997E-4</v>
      </c>
      <c r="V73" s="94">
        <f>Daten!W13</f>
        <v>2.9999999999999997E-4</v>
      </c>
      <c r="W73" s="94">
        <f>Daten!X13</f>
        <v>1.1000000000000001E-3</v>
      </c>
      <c r="X73" s="94">
        <f>Daten!Y13</f>
        <v>2.9999999999999997E-4</v>
      </c>
      <c r="Y73" s="95">
        <f>Daten!Z13</f>
        <v>8.0400000000000003E-3</v>
      </c>
      <c r="Z73" s="6"/>
      <c r="AA73" s="6"/>
      <c r="AB73" s="6"/>
      <c r="AC73" s="6"/>
      <c r="AD73" s="6"/>
      <c r="AE73" s="6"/>
      <c r="AF73" s="6"/>
    </row>
    <row r="74" spans="1:32" ht="29.45" customHeight="1">
      <c r="A74" s="14" t="s">
        <v>44</v>
      </c>
      <c r="B74" s="89">
        <f>(B71/B73)</f>
        <v>0</v>
      </c>
      <c r="C74" s="89">
        <f t="shared" ref="C74:Y74" si="11">(C71/C73)</f>
        <v>0</v>
      </c>
      <c r="D74" s="89">
        <f t="shared" si="11"/>
        <v>0</v>
      </c>
      <c r="E74" s="89">
        <f t="shared" si="11"/>
        <v>0</v>
      </c>
      <c r="F74" s="89">
        <f t="shared" si="11"/>
        <v>0</v>
      </c>
      <c r="G74" s="89">
        <f t="shared" si="11"/>
        <v>0</v>
      </c>
      <c r="H74" s="89">
        <f t="shared" si="11"/>
        <v>0</v>
      </c>
      <c r="I74" s="89">
        <f t="shared" si="11"/>
        <v>0</v>
      </c>
      <c r="J74" s="89">
        <f t="shared" si="11"/>
        <v>0</v>
      </c>
      <c r="K74" s="89">
        <f t="shared" si="11"/>
        <v>0</v>
      </c>
      <c r="L74" s="89">
        <f t="shared" si="11"/>
        <v>0</v>
      </c>
      <c r="M74" s="89">
        <f t="shared" si="11"/>
        <v>1.0344827586206897</v>
      </c>
      <c r="N74" s="89">
        <f t="shared" si="11"/>
        <v>0</v>
      </c>
      <c r="O74" s="89">
        <f t="shared" si="11"/>
        <v>0</v>
      </c>
      <c r="P74" s="89">
        <f t="shared" si="11"/>
        <v>1.0526315789473684</v>
      </c>
      <c r="Q74" s="89">
        <f t="shared" si="11"/>
        <v>0</v>
      </c>
      <c r="R74" s="89" t="e">
        <f t="shared" si="11"/>
        <v>#DIV/0!</v>
      </c>
      <c r="S74" s="89" t="e">
        <f t="shared" si="11"/>
        <v>#DIV/0!</v>
      </c>
      <c r="T74" s="89">
        <f t="shared" si="11"/>
        <v>0</v>
      </c>
      <c r="U74" s="89">
        <f t="shared" si="11"/>
        <v>0</v>
      </c>
      <c r="V74" s="89">
        <f t="shared" si="11"/>
        <v>0</v>
      </c>
      <c r="W74" s="89">
        <f t="shared" si="11"/>
        <v>0</v>
      </c>
      <c r="X74" s="89">
        <f t="shared" si="11"/>
        <v>0</v>
      </c>
      <c r="Y74" s="90">
        <f t="shared" si="11"/>
        <v>0.99502487562189057</v>
      </c>
      <c r="Z74" s="6"/>
      <c r="AA74" s="6"/>
      <c r="AB74" s="6"/>
      <c r="AC74" s="6"/>
      <c r="AD74" s="6"/>
      <c r="AE74" s="6"/>
      <c r="AF74" s="6"/>
    </row>
    <row r="75" spans="1:32" ht="29.45" customHeight="1">
      <c r="A75" s="14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36">
        <v>1</v>
      </c>
      <c r="Z75" s="6"/>
      <c r="AA75" s="6"/>
      <c r="AB75" s="6"/>
      <c r="AC75" s="6"/>
      <c r="AD75" s="6"/>
      <c r="AE75" s="6"/>
      <c r="AF75" s="6"/>
    </row>
    <row r="76" spans="1:32" ht="29.45" customHeight="1">
      <c r="A76" s="11" t="s">
        <v>67</v>
      </c>
      <c r="B76" s="16"/>
      <c r="C76" s="17"/>
      <c r="D76" s="17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/>
      <c r="Z76" s="6"/>
      <c r="AA76" s="6"/>
      <c r="AB76" s="6"/>
      <c r="AC76" s="6"/>
      <c r="AD76" s="6"/>
      <c r="AE76" s="6"/>
      <c r="AF76" s="6"/>
    </row>
    <row r="77" spans="1:32" ht="29.45" customHeight="1">
      <c r="A77" s="13" t="s">
        <v>23</v>
      </c>
      <c r="B77" s="58">
        <f>(Standardauswahl!D18)</f>
        <v>0</v>
      </c>
      <c r="C77" s="58">
        <f>(Standardauswahl!E18)</f>
        <v>0</v>
      </c>
      <c r="D77" s="58">
        <f>(Standardauswahl!F18)</f>
        <v>0</v>
      </c>
      <c r="E77" s="58">
        <f>(Standardauswahl!G18)</f>
        <v>0</v>
      </c>
      <c r="F77" s="58">
        <f>(Standardauswahl!H18)</f>
        <v>0</v>
      </c>
      <c r="G77" s="58">
        <f>(Standardauswahl!I18)</f>
        <v>0</v>
      </c>
      <c r="H77" s="58">
        <f>(Standardauswahl!J18)</f>
        <v>0</v>
      </c>
      <c r="I77" s="58">
        <f>(Standardauswahl!K18)</f>
        <v>5.0000000000000001E-3</v>
      </c>
      <c r="J77" s="58">
        <f>(Standardauswahl!L18)</f>
        <v>5.9999999999999995E-4</v>
      </c>
      <c r="K77" s="58">
        <f>(Standardauswahl!M18)</f>
        <v>0</v>
      </c>
      <c r="L77" s="58">
        <f>(Standardauswahl!N18)</f>
        <v>0</v>
      </c>
      <c r="M77" s="58">
        <f>(Standardauswahl!O18)</f>
        <v>0</v>
      </c>
      <c r="N77" s="58">
        <f>(Standardauswahl!P18)</f>
        <v>0</v>
      </c>
      <c r="O77" s="58">
        <f>(Standardauswahl!Q18)</f>
        <v>0</v>
      </c>
      <c r="P77" s="58">
        <f>(Standardauswahl!R18)</f>
        <v>0</v>
      </c>
      <c r="Q77" s="58">
        <f>(Standardauswahl!S18)</f>
        <v>0</v>
      </c>
      <c r="R77" s="58">
        <f>(Standardauswahl!T18)</f>
        <v>0</v>
      </c>
      <c r="S77" s="58">
        <f>(Standardauswahl!U18)</f>
        <v>1.2999999999999999E-4</v>
      </c>
      <c r="T77" s="58">
        <f>(Standardauswahl!V18)</f>
        <v>0</v>
      </c>
      <c r="U77" s="58">
        <f>(Standardauswahl!W18)</f>
        <v>0</v>
      </c>
      <c r="V77" s="58">
        <f>(Standardauswahl!X18)</f>
        <v>0</v>
      </c>
      <c r="W77" s="58">
        <f>(Standardauswahl!Y18)</f>
        <v>0</v>
      </c>
      <c r="X77" s="58">
        <f>(Standardauswahl!Z18)</f>
        <v>0</v>
      </c>
      <c r="Y77" s="76">
        <f>(Standardauswahl!AA18)</f>
        <v>0</v>
      </c>
      <c r="Z77" s="6"/>
      <c r="AA77" s="6"/>
      <c r="AB77" s="6"/>
      <c r="AC77" s="6"/>
      <c r="AD77" s="6"/>
      <c r="AE77" s="6"/>
      <c r="AF77" s="6"/>
    </row>
    <row r="78" spans="1:32" ht="29.45" customHeight="1" thickBot="1">
      <c r="A78" s="8" t="s">
        <v>33</v>
      </c>
      <c r="B78" s="87"/>
      <c r="C78" s="87"/>
      <c r="D78" s="87"/>
      <c r="E78" s="87"/>
      <c r="F78" s="87"/>
      <c r="G78" s="87"/>
      <c r="H78" s="87"/>
      <c r="I78" s="87">
        <v>1E-4</v>
      </c>
      <c r="J78" s="87">
        <v>1E-4</v>
      </c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6"/>
      <c r="AA78" s="6"/>
      <c r="AB78" s="6"/>
      <c r="AC78" s="6"/>
      <c r="AD78" s="6"/>
      <c r="AE78" s="6"/>
      <c r="AF78" s="6"/>
    </row>
    <row r="79" spans="1:32" ht="29.45" customHeight="1" thickBot="1">
      <c r="A79" s="86" t="s">
        <v>24</v>
      </c>
      <c r="B79" s="93">
        <f>Daten!C14</f>
        <v>7.5199999999999998E-3</v>
      </c>
      <c r="C79" s="94">
        <f>Daten!D14</f>
        <v>9.7999999999999997E-3</v>
      </c>
      <c r="D79" s="94">
        <f>Daten!E14</f>
        <v>4.5999999999999999E-3</v>
      </c>
      <c r="E79" s="94">
        <f>Daten!F14</f>
        <v>1.1999999999999999E-3</v>
      </c>
      <c r="F79" s="94">
        <f>Daten!G14</f>
        <v>6.0000000000000001E-3</v>
      </c>
      <c r="G79" s="94">
        <f>Daten!H14</f>
        <v>4.4200000000000003E-2</v>
      </c>
      <c r="H79" s="94">
        <f>Daten!I14</f>
        <v>8.8000000000000005E-3</v>
      </c>
      <c r="I79" s="94">
        <f>Daten!J14</f>
        <v>4.8999999999999998E-3</v>
      </c>
      <c r="J79" s="94">
        <f>Daten!K14</f>
        <v>5.9999999999999995E-4</v>
      </c>
      <c r="K79" s="94">
        <f>Daten!L14</f>
        <v>4.7000000000000002E-3</v>
      </c>
      <c r="L79" s="94">
        <f>Daten!M14</f>
        <v>0</v>
      </c>
      <c r="M79" s="94">
        <f>Daten!N14</f>
        <v>1E-4</v>
      </c>
      <c r="N79" s="94">
        <f>Daten!O14</f>
        <v>2.0000000000000001E-4</v>
      </c>
      <c r="O79" s="94">
        <f>Daten!P14</f>
        <v>2.0000000000000001E-4</v>
      </c>
      <c r="P79" s="94">
        <f>Daten!Q14</f>
        <v>6.4999999999999997E-3</v>
      </c>
      <c r="Q79" s="94">
        <f>Daten!R14</f>
        <v>5.9999999999999995E-4</v>
      </c>
      <c r="R79" s="94">
        <f>Daten!S14</f>
        <v>2.9999999999999997E-4</v>
      </c>
      <c r="S79" s="94">
        <f>Daten!T14</f>
        <v>0</v>
      </c>
      <c r="T79" s="94">
        <f>Daten!U14</f>
        <v>8.9999999999999998E-4</v>
      </c>
      <c r="U79" s="94">
        <f>Daten!V14</f>
        <v>0</v>
      </c>
      <c r="V79" s="94">
        <f>Daten!W14</f>
        <v>0</v>
      </c>
      <c r="W79" s="94">
        <f>Daten!X14</f>
        <v>1E-4</v>
      </c>
      <c r="X79" s="94">
        <f>Daten!Y14</f>
        <v>1E-4</v>
      </c>
      <c r="Y79" s="95">
        <f>Daten!Z14</f>
        <v>1.7700000000000001E-3</v>
      </c>
      <c r="Z79" s="6"/>
      <c r="AA79" s="6"/>
      <c r="AB79" s="6"/>
      <c r="AC79" s="6"/>
      <c r="AD79" s="6"/>
      <c r="AE79" s="6"/>
      <c r="AF79" s="6"/>
    </row>
    <row r="80" spans="1:32" ht="29.45" customHeight="1">
      <c r="A80" s="14" t="s">
        <v>44</v>
      </c>
      <c r="B80" s="89">
        <f>(B77/B79)</f>
        <v>0</v>
      </c>
      <c r="C80" s="89">
        <f t="shared" ref="C80:Y80" si="12">(C77/C79)</f>
        <v>0</v>
      </c>
      <c r="D80" s="89">
        <f t="shared" si="12"/>
        <v>0</v>
      </c>
      <c r="E80" s="89">
        <f t="shared" si="12"/>
        <v>0</v>
      </c>
      <c r="F80" s="89">
        <f t="shared" si="12"/>
        <v>0</v>
      </c>
      <c r="G80" s="89">
        <f t="shared" si="12"/>
        <v>0</v>
      </c>
      <c r="H80" s="89">
        <f t="shared" si="12"/>
        <v>0</v>
      </c>
      <c r="I80" s="89">
        <f t="shared" si="12"/>
        <v>1.0204081632653061</v>
      </c>
      <c r="J80" s="89">
        <f t="shared" si="12"/>
        <v>1</v>
      </c>
      <c r="K80" s="89">
        <f t="shared" si="12"/>
        <v>0</v>
      </c>
      <c r="L80" s="89" t="e">
        <f t="shared" si="12"/>
        <v>#DIV/0!</v>
      </c>
      <c r="M80" s="89">
        <f t="shared" si="12"/>
        <v>0</v>
      </c>
      <c r="N80" s="89">
        <f t="shared" si="12"/>
        <v>0</v>
      </c>
      <c r="O80" s="89">
        <f t="shared" si="12"/>
        <v>0</v>
      </c>
      <c r="P80" s="89">
        <f t="shared" si="12"/>
        <v>0</v>
      </c>
      <c r="Q80" s="89">
        <f t="shared" si="12"/>
        <v>0</v>
      </c>
      <c r="R80" s="89">
        <f t="shared" si="12"/>
        <v>0</v>
      </c>
      <c r="S80" s="89" t="e">
        <f t="shared" si="12"/>
        <v>#DIV/0!</v>
      </c>
      <c r="T80" s="89">
        <f t="shared" si="12"/>
        <v>0</v>
      </c>
      <c r="U80" s="89" t="e">
        <f t="shared" si="12"/>
        <v>#DIV/0!</v>
      </c>
      <c r="V80" s="89" t="e">
        <f t="shared" si="12"/>
        <v>#DIV/0!</v>
      </c>
      <c r="W80" s="89">
        <f t="shared" si="12"/>
        <v>0</v>
      </c>
      <c r="X80" s="89">
        <f t="shared" si="12"/>
        <v>0</v>
      </c>
      <c r="Y80" s="90">
        <f t="shared" si="12"/>
        <v>0</v>
      </c>
      <c r="Z80" s="6"/>
      <c r="AA80" s="6"/>
      <c r="AB80" s="6"/>
      <c r="AC80" s="6"/>
      <c r="AD80" s="6"/>
      <c r="AE80" s="6"/>
      <c r="AF80" s="6"/>
    </row>
    <row r="81" spans="1:32" ht="29.45" customHeight="1">
      <c r="A81" s="14" t="s">
        <v>74</v>
      </c>
      <c r="B81" s="15"/>
      <c r="C81" s="15"/>
      <c r="D81" s="15"/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6"/>
      <c r="Z81" s="6"/>
      <c r="AA81" s="6"/>
      <c r="AB81" s="6"/>
      <c r="AC81" s="6"/>
      <c r="AD81" s="6"/>
      <c r="AE81" s="6"/>
      <c r="AF81" s="6"/>
    </row>
    <row r="82" spans="1:32" ht="29.45" customHeight="1">
      <c r="A82" s="11" t="s">
        <v>68</v>
      </c>
      <c r="B82" s="16"/>
      <c r="C82" s="17"/>
      <c r="D82" s="17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/>
      <c r="Z82" s="6"/>
      <c r="AA82" s="6"/>
      <c r="AB82" s="6"/>
      <c r="AC82" s="6"/>
      <c r="AD82" s="6"/>
      <c r="AE82" s="6"/>
      <c r="AF82" s="6"/>
    </row>
    <row r="83" spans="1:32" ht="29.45" customHeight="1">
      <c r="A83" s="13" t="s">
        <v>23</v>
      </c>
      <c r="B83" s="58">
        <f>(Standardauswahl!D19)</f>
        <v>0</v>
      </c>
      <c r="C83" s="58">
        <f>(Standardauswahl!E19)</f>
        <v>0</v>
      </c>
      <c r="D83" s="58">
        <f>(Standardauswahl!F19)</f>
        <v>0</v>
      </c>
      <c r="E83" s="58">
        <f>(Standardauswahl!G19)</f>
        <v>0</v>
      </c>
      <c r="F83" s="58">
        <f>(Standardauswahl!H19)</f>
        <v>0</v>
      </c>
      <c r="G83" s="58">
        <f>(Standardauswahl!I19)</f>
        <v>0</v>
      </c>
      <c r="H83" s="58">
        <f>(Standardauswahl!J19)</f>
        <v>0</v>
      </c>
      <c r="I83" s="58">
        <f>(Standardauswahl!K19)</f>
        <v>0</v>
      </c>
      <c r="J83" s="58">
        <f>(Standardauswahl!L19)</f>
        <v>0</v>
      </c>
      <c r="K83" s="58">
        <f>(Standardauswahl!M19)</f>
        <v>0</v>
      </c>
      <c r="L83" s="58">
        <f>(Standardauswahl!N19)</f>
        <v>0</v>
      </c>
      <c r="M83" s="58">
        <f>(Standardauswahl!O19)</f>
        <v>0</v>
      </c>
      <c r="N83" s="58">
        <f>(Standardauswahl!P19)</f>
        <v>0</v>
      </c>
      <c r="O83" s="58">
        <f>(Standardauswahl!Q19)</f>
        <v>0</v>
      </c>
      <c r="P83" s="58">
        <f>(Standardauswahl!R19)</f>
        <v>0</v>
      </c>
      <c r="Q83" s="58">
        <f>(Standardauswahl!S19)</f>
        <v>0</v>
      </c>
      <c r="R83" s="58">
        <f>(Standardauswahl!T19)</f>
        <v>0</v>
      </c>
      <c r="S83" s="58">
        <f>(Standardauswahl!U19)</f>
        <v>0</v>
      </c>
      <c r="T83" s="58">
        <f>(Standardauswahl!V19)</f>
        <v>0</v>
      </c>
      <c r="U83" s="58">
        <f>(Standardauswahl!W19)</f>
        <v>0</v>
      </c>
      <c r="V83" s="58">
        <f>(Standardauswahl!X19)</f>
        <v>0</v>
      </c>
      <c r="W83" s="58">
        <f>(Standardauswahl!Y19)</f>
        <v>0</v>
      </c>
      <c r="X83" s="58">
        <f>(Standardauswahl!Z19)</f>
        <v>0</v>
      </c>
      <c r="Y83" s="76">
        <f>(Standardauswahl!AA19)</f>
        <v>0</v>
      </c>
      <c r="Z83" s="6"/>
      <c r="AA83" s="6"/>
      <c r="AB83" s="6"/>
      <c r="AC83" s="6"/>
      <c r="AD83" s="6"/>
      <c r="AE83" s="6"/>
      <c r="AF83" s="6"/>
    </row>
    <row r="84" spans="1:32" ht="29.45" customHeight="1" thickBot="1">
      <c r="A84" s="8" t="s">
        <v>33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6"/>
      <c r="AA84" s="6"/>
      <c r="AB84" s="6"/>
      <c r="AC84" s="6"/>
      <c r="AD84" s="6"/>
      <c r="AE84" s="6"/>
      <c r="AF84" s="6"/>
    </row>
    <row r="85" spans="1:32" ht="29.45" customHeight="1" thickBot="1">
      <c r="A85" s="86" t="s">
        <v>24</v>
      </c>
      <c r="B85" s="93">
        <f>Daten!C15</f>
        <v>0</v>
      </c>
      <c r="C85" s="94">
        <f>Daten!D15</f>
        <v>0</v>
      </c>
      <c r="D85" s="94">
        <f>Daten!E15</f>
        <v>0</v>
      </c>
      <c r="E85" s="94">
        <f>Daten!F15</f>
        <v>0</v>
      </c>
      <c r="F85" s="94">
        <f>Daten!G15</f>
        <v>0</v>
      </c>
      <c r="G85" s="94">
        <f>Daten!H15</f>
        <v>0</v>
      </c>
      <c r="H85" s="94">
        <f>Daten!I15</f>
        <v>0</v>
      </c>
      <c r="I85" s="94">
        <f>Daten!J15</f>
        <v>0</v>
      </c>
      <c r="J85" s="94">
        <f>Daten!K15</f>
        <v>0</v>
      </c>
      <c r="K85" s="94">
        <f>Daten!L15</f>
        <v>0</v>
      </c>
      <c r="L85" s="94">
        <f>Daten!M15</f>
        <v>0</v>
      </c>
      <c r="M85" s="94">
        <f>Daten!N15</f>
        <v>0</v>
      </c>
      <c r="N85" s="94">
        <f>Daten!O15</f>
        <v>0</v>
      </c>
      <c r="O85" s="94">
        <f>Daten!P15</f>
        <v>0</v>
      </c>
      <c r="P85" s="94">
        <f>Daten!Q15</f>
        <v>0</v>
      </c>
      <c r="Q85" s="94">
        <f>Daten!R15</f>
        <v>0</v>
      </c>
      <c r="R85" s="94">
        <f>Daten!S15</f>
        <v>0</v>
      </c>
      <c r="S85" s="94">
        <f>Daten!T15</f>
        <v>0</v>
      </c>
      <c r="T85" s="94">
        <f>Daten!U15</f>
        <v>0</v>
      </c>
      <c r="U85" s="94">
        <f>Daten!V15</f>
        <v>0</v>
      </c>
      <c r="V85" s="94">
        <f>Daten!W15</f>
        <v>0</v>
      </c>
      <c r="W85" s="94">
        <f>Daten!X15</f>
        <v>0</v>
      </c>
      <c r="X85" s="94">
        <f>Daten!Y15</f>
        <v>0</v>
      </c>
      <c r="Y85" s="95">
        <f>Daten!Z15</f>
        <v>0</v>
      </c>
      <c r="Z85" s="6"/>
      <c r="AA85" s="6"/>
      <c r="AB85" s="6"/>
      <c r="AC85" s="6"/>
      <c r="AD85" s="6"/>
      <c r="AE85" s="6"/>
      <c r="AF85" s="6"/>
    </row>
    <row r="86" spans="1:32" ht="29.45" customHeight="1">
      <c r="A86" s="14" t="s">
        <v>44</v>
      </c>
      <c r="B86" s="89" t="e">
        <f>(B83/B85)</f>
        <v>#DIV/0!</v>
      </c>
      <c r="C86" s="89" t="e">
        <f t="shared" ref="C86:Y86" si="13">(C83/C85)</f>
        <v>#DIV/0!</v>
      </c>
      <c r="D86" s="89" t="e">
        <f t="shared" si="13"/>
        <v>#DIV/0!</v>
      </c>
      <c r="E86" s="89" t="e">
        <f t="shared" si="13"/>
        <v>#DIV/0!</v>
      </c>
      <c r="F86" s="89" t="e">
        <f t="shared" si="13"/>
        <v>#DIV/0!</v>
      </c>
      <c r="G86" s="89" t="e">
        <f t="shared" si="13"/>
        <v>#DIV/0!</v>
      </c>
      <c r="H86" s="89" t="e">
        <f t="shared" si="13"/>
        <v>#DIV/0!</v>
      </c>
      <c r="I86" s="89" t="e">
        <f t="shared" si="13"/>
        <v>#DIV/0!</v>
      </c>
      <c r="J86" s="89" t="e">
        <f t="shared" si="13"/>
        <v>#DIV/0!</v>
      </c>
      <c r="K86" s="89" t="e">
        <f t="shared" si="13"/>
        <v>#DIV/0!</v>
      </c>
      <c r="L86" s="89" t="e">
        <f t="shared" si="13"/>
        <v>#DIV/0!</v>
      </c>
      <c r="M86" s="89" t="e">
        <f t="shared" si="13"/>
        <v>#DIV/0!</v>
      </c>
      <c r="N86" s="89" t="e">
        <f t="shared" si="13"/>
        <v>#DIV/0!</v>
      </c>
      <c r="O86" s="89" t="e">
        <f t="shared" si="13"/>
        <v>#DIV/0!</v>
      </c>
      <c r="P86" s="89" t="e">
        <f t="shared" si="13"/>
        <v>#DIV/0!</v>
      </c>
      <c r="Q86" s="89" t="e">
        <f t="shared" si="13"/>
        <v>#DIV/0!</v>
      </c>
      <c r="R86" s="89" t="e">
        <f t="shared" si="13"/>
        <v>#DIV/0!</v>
      </c>
      <c r="S86" s="89" t="e">
        <f t="shared" si="13"/>
        <v>#DIV/0!</v>
      </c>
      <c r="T86" s="89" t="e">
        <f t="shared" si="13"/>
        <v>#DIV/0!</v>
      </c>
      <c r="U86" s="89" t="e">
        <f t="shared" si="13"/>
        <v>#DIV/0!</v>
      </c>
      <c r="V86" s="89" t="e">
        <f t="shared" si="13"/>
        <v>#DIV/0!</v>
      </c>
      <c r="W86" s="89" t="e">
        <f t="shared" si="13"/>
        <v>#DIV/0!</v>
      </c>
      <c r="X86" s="89" t="e">
        <f t="shared" si="13"/>
        <v>#DIV/0!</v>
      </c>
      <c r="Y86" s="90" t="e">
        <f t="shared" si="13"/>
        <v>#DIV/0!</v>
      </c>
      <c r="Z86" s="6"/>
      <c r="AA86" s="6"/>
      <c r="AB86" s="6"/>
      <c r="AC86" s="6"/>
      <c r="AD86" s="6"/>
      <c r="AE86" s="6"/>
      <c r="AF86" s="6"/>
    </row>
    <row r="87" spans="1:32" ht="29.45" customHeight="1" thickBot="1">
      <c r="A87" s="97" t="s">
        <v>74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88" spans="1:32" ht="29.45" customHeight="1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32" ht="29.45" customHeight="1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32" ht="29.45" customHeight="1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32" ht="29.45" customHeight="1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</row>
    <row r="92" spans="1:32" ht="29.45" customHeight="1">
      <c r="A92" s="31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112" ht="29.45" customHeight="1" thickBot="1"/>
    <row r="113" spans="1:26" ht="29.45" customHeight="1" thickBot="1">
      <c r="A113" s="103"/>
      <c r="B113" s="104" t="s">
        <v>45</v>
      </c>
      <c r="C113" s="105" t="s">
        <v>1</v>
      </c>
      <c r="D113" s="105" t="s">
        <v>2</v>
      </c>
      <c r="E113" s="105" t="s">
        <v>3</v>
      </c>
      <c r="F113" s="105" t="s">
        <v>35</v>
      </c>
      <c r="G113" s="105" t="s">
        <v>5</v>
      </c>
      <c r="H113" s="105" t="s">
        <v>4</v>
      </c>
      <c r="I113" s="105" t="s">
        <v>9</v>
      </c>
      <c r="J113" s="105" t="s">
        <v>10</v>
      </c>
      <c r="K113" s="105" t="s">
        <v>6</v>
      </c>
      <c r="L113" s="105" t="s">
        <v>11</v>
      </c>
      <c r="M113" s="105" t="s">
        <v>8</v>
      </c>
      <c r="N113" s="105" t="s">
        <v>16</v>
      </c>
      <c r="O113" s="105" t="s">
        <v>12</v>
      </c>
      <c r="P113" s="105" t="s">
        <v>17</v>
      </c>
      <c r="Q113" s="105" t="s">
        <v>7</v>
      </c>
      <c r="R113" s="105" t="s">
        <v>19</v>
      </c>
      <c r="S113" s="105" t="s">
        <v>15</v>
      </c>
      <c r="T113" s="105" t="s">
        <v>18</v>
      </c>
      <c r="U113" s="105" t="s">
        <v>13</v>
      </c>
      <c r="V113" s="105" t="s">
        <v>14</v>
      </c>
      <c r="W113" s="105" t="s">
        <v>20</v>
      </c>
      <c r="X113" s="105" t="s">
        <v>25</v>
      </c>
      <c r="Y113" s="106" t="s">
        <v>43</v>
      </c>
      <c r="Z113" s="107"/>
    </row>
    <row r="114" spans="1:26" ht="29.45" customHeight="1">
      <c r="A114" s="119" t="s">
        <v>79</v>
      </c>
      <c r="B114" s="108">
        <f>(B116+(3*B6))</f>
        <v>0.71330000000000005</v>
      </c>
      <c r="C114" s="50">
        <f>(C116+(3*C6))</f>
        <v>0.26669999999999999</v>
      </c>
      <c r="D114" s="50">
        <f t="shared" ref="D114:Y114" si="14">(D116+(3*D6))</f>
        <v>0</v>
      </c>
      <c r="E114" s="50">
        <f t="shared" si="14"/>
        <v>0</v>
      </c>
      <c r="F114" s="50">
        <f t="shared" si="14"/>
        <v>0</v>
      </c>
      <c r="G114" s="50">
        <f t="shared" si="14"/>
        <v>0</v>
      </c>
      <c r="H114" s="50">
        <f t="shared" si="14"/>
        <v>0</v>
      </c>
      <c r="I114" s="50">
        <f t="shared" si="14"/>
        <v>0</v>
      </c>
      <c r="J114" s="50">
        <f t="shared" si="14"/>
        <v>0</v>
      </c>
      <c r="K114" s="50">
        <f t="shared" si="14"/>
        <v>0</v>
      </c>
      <c r="L114" s="50">
        <f t="shared" si="14"/>
        <v>0</v>
      </c>
      <c r="M114" s="50">
        <f t="shared" si="14"/>
        <v>0</v>
      </c>
      <c r="N114" s="50">
        <f t="shared" si="14"/>
        <v>0</v>
      </c>
      <c r="O114" s="50">
        <f t="shared" si="14"/>
        <v>0</v>
      </c>
      <c r="P114" s="50">
        <f t="shared" si="14"/>
        <v>0</v>
      </c>
      <c r="Q114" s="50">
        <f t="shared" si="14"/>
        <v>3.6900000000000002E-2</v>
      </c>
      <c r="R114" s="50">
        <f t="shared" si="14"/>
        <v>0</v>
      </c>
      <c r="S114" s="50">
        <f t="shared" si="14"/>
        <v>0</v>
      </c>
      <c r="T114" s="50">
        <f t="shared" si="14"/>
        <v>0</v>
      </c>
      <c r="U114" s="50">
        <f t="shared" si="14"/>
        <v>0</v>
      </c>
      <c r="V114" s="50">
        <f t="shared" si="14"/>
        <v>0</v>
      </c>
      <c r="W114" s="50">
        <f t="shared" si="14"/>
        <v>0</v>
      </c>
      <c r="X114" s="50">
        <f t="shared" si="14"/>
        <v>0</v>
      </c>
      <c r="Y114" s="109">
        <f t="shared" si="14"/>
        <v>9.8999999999999991E-3</v>
      </c>
      <c r="Z114" s="107"/>
    </row>
    <row r="115" spans="1:26" ht="29.45" customHeight="1">
      <c r="A115" s="119" t="s">
        <v>75</v>
      </c>
      <c r="B115" s="108">
        <f>(B5+B6)</f>
        <v>0.69110000000000005</v>
      </c>
      <c r="C115" s="50">
        <f>(C5+C6)</f>
        <v>0.24889999999999998</v>
      </c>
      <c r="D115" s="50">
        <f t="shared" ref="D115:Y115" si="15">(D5+D6)</f>
        <v>0</v>
      </c>
      <c r="E115" s="50">
        <f t="shared" si="15"/>
        <v>0</v>
      </c>
      <c r="F115" s="50">
        <f t="shared" si="15"/>
        <v>0</v>
      </c>
      <c r="G115" s="50">
        <f t="shared" si="15"/>
        <v>0</v>
      </c>
      <c r="H115" s="50">
        <f t="shared" si="15"/>
        <v>0</v>
      </c>
      <c r="I115" s="50">
        <f t="shared" si="15"/>
        <v>0</v>
      </c>
      <c r="J115" s="50">
        <f t="shared" si="15"/>
        <v>0</v>
      </c>
      <c r="K115" s="50">
        <f t="shared" si="15"/>
        <v>0</v>
      </c>
      <c r="L115" s="50">
        <f t="shared" si="15"/>
        <v>0</v>
      </c>
      <c r="M115" s="50">
        <f t="shared" si="15"/>
        <v>0</v>
      </c>
      <c r="N115" s="50">
        <f t="shared" si="15"/>
        <v>0</v>
      </c>
      <c r="O115" s="50">
        <f t="shared" si="15"/>
        <v>0</v>
      </c>
      <c r="P115" s="50">
        <f t="shared" si="15"/>
        <v>0</v>
      </c>
      <c r="Q115" s="50">
        <f t="shared" si="15"/>
        <v>3.2299999999999995E-2</v>
      </c>
      <c r="R115" s="50">
        <f t="shared" si="15"/>
        <v>0</v>
      </c>
      <c r="S115" s="50">
        <f t="shared" si="15"/>
        <v>0</v>
      </c>
      <c r="T115" s="50">
        <f t="shared" si="15"/>
        <v>0</v>
      </c>
      <c r="U115" s="50">
        <f t="shared" si="15"/>
        <v>0</v>
      </c>
      <c r="V115" s="50">
        <f t="shared" si="15"/>
        <v>0</v>
      </c>
      <c r="W115" s="50">
        <f t="shared" si="15"/>
        <v>0</v>
      </c>
      <c r="X115" s="50">
        <f t="shared" si="15"/>
        <v>0</v>
      </c>
      <c r="Y115" s="109">
        <f t="shared" si="15"/>
        <v>9.2999999999999992E-3</v>
      </c>
    </row>
    <row r="116" spans="1:26" ht="29.45" customHeight="1">
      <c r="A116" s="120" t="s">
        <v>77</v>
      </c>
      <c r="B116" s="113">
        <f>(B5)</f>
        <v>0.68</v>
      </c>
      <c r="C116" s="114">
        <f>(C5)</f>
        <v>0.24</v>
      </c>
      <c r="D116" s="114">
        <f t="shared" ref="D116:Y116" si="16">(D5)</f>
        <v>0</v>
      </c>
      <c r="E116" s="114">
        <f t="shared" si="16"/>
        <v>0</v>
      </c>
      <c r="F116" s="114">
        <f t="shared" si="16"/>
        <v>0</v>
      </c>
      <c r="G116" s="114">
        <f t="shared" si="16"/>
        <v>0</v>
      </c>
      <c r="H116" s="114">
        <f t="shared" si="16"/>
        <v>0</v>
      </c>
      <c r="I116" s="114">
        <f t="shared" si="16"/>
        <v>0</v>
      </c>
      <c r="J116" s="114">
        <f t="shared" si="16"/>
        <v>0</v>
      </c>
      <c r="K116" s="114">
        <f t="shared" si="16"/>
        <v>0</v>
      </c>
      <c r="L116" s="114">
        <f t="shared" si="16"/>
        <v>0</v>
      </c>
      <c r="M116" s="114">
        <f t="shared" si="16"/>
        <v>0</v>
      </c>
      <c r="N116" s="114">
        <f t="shared" si="16"/>
        <v>0</v>
      </c>
      <c r="O116" s="114">
        <f t="shared" si="16"/>
        <v>0</v>
      </c>
      <c r="P116" s="114">
        <f t="shared" si="16"/>
        <v>0</v>
      </c>
      <c r="Q116" s="114">
        <f t="shared" si="16"/>
        <v>0.03</v>
      </c>
      <c r="R116" s="114">
        <f t="shared" si="16"/>
        <v>0</v>
      </c>
      <c r="S116" s="114">
        <f t="shared" si="16"/>
        <v>0</v>
      </c>
      <c r="T116" s="114">
        <f t="shared" si="16"/>
        <v>0</v>
      </c>
      <c r="U116" s="114">
        <f t="shared" si="16"/>
        <v>0</v>
      </c>
      <c r="V116" s="114">
        <f t="shared" si="16"/>
        <v>0</v>
      </c>
      <c r="W116" s="114">
        <f t="shared" si="16"/>
        <v>0</v>
      </c>
      <c r="X116" s="114">
        <f t="shared" si="16"/>
        <v>0</v>
      </c>
      <c r="Y116" s="115">
        <f t="shared" si="16"/>
        <v>8.9999999999999993E-3</v>
      </c>
    </row>
    <row r="117" spans="1:26" ht="29.45" customHeight="1">
      <c r="A117" s="119" t="s">
        <v>76</v>
      </c>
      <c r="B117" s="108">
        <f>(B5-B6)</f>
        <v>0.66890000000000005</v>
      </c>
      <c r="C117" s="50">
        <f>(C5-C6)</f>
        <v>0.2311</v>
      </c>
      <c r="D117" s="50">
        <f t="shared" ref="D117:Y117" si="17">(D5-D6)</f>
        <v>0</v>
      </c>
      <c r="E117" s="50">
        <f t="shared" si="17"/>
        <v>0</v>
      </c>
      <c r="F117" s="50">
        <f t="shared" si="17"/>
        <v>0</v>
      </c>
      <c r="G117" s="50">
        <f t="shared" si="17"/>
        <v>0</v>
      </c>
      <c r="H117" s="50">
        <f t="shared" si="17"/>
        <v>0</v>
      </c>
      <c r="I117" s="50">
        <f t="shared" si="17"/>
        <v>0</v>
      </c>
      <c r="J117" s="50">
        <f t="shared" si="17"/>
        <v>0</v>
      </c>
      <c r="K117" s="50">
        <f t="shared" si="17"/>
        <v>0</v>
      </c>
      <c r="L117" s="50">
        <f t="shared" si="17"/>
        <v>0</v>
      </c>
      <c r="M117" s="50">
        <f t="shared" si="17"/>
        <v>0</v>
      </c>
      <c r="N117" s="50">
        <f t="shared" si="17"/>
        <v>0</v>
      </c>
      <c r="O117" s="50">
        <f t="shared" si="17"/>
        <v>0</v>
      </c>
      <c r="P117" s="50">
        <f t="shared" si="17"/>
        <v>0</v>
      </c>
      <c r="Q117" s="50">
        <f t="shared" si="17"/>
        <v>2.7699999999999999E-2</v>
      </c>
      <c r="R117" s="50">
        <f t="shared" si="17"/>
        <v>0</v>
      </c>
      <c r="S117" s="50">
        <f t="shared" si="17"/>
        <v>0</v>
      </c>
      <c r="T117" s="50">
        <f t="shared" si="17"/>
        <v>0</v>
      </c>
      <c r="U117" s="50">
        <f t="shared" si="17"/>
        <v>0</v>
      </c>
      <c r="V117" s="50">
        <f t="shared" si="17"/>
        <v>0</v>
      </c>
      <c r="W117" s="50">
        <f t="shared" si="17"/>
        <v>0</v>
      </c>
      <c r="X117" s="50">
        <f t="shared" si="17"/>
        <v>0</v>
      </c>
      <c r="Y117" s="109">
        <f t="shared" si="17"/>
        <v>8.6999999999999994E-3</v>
      </c>
    </row>
    <row r="118" spans="1:26" ht="29.45" customHeight="1">
      <c r="A118" s="119" t="s">
        <v>78</v>
      </c>
      <c r="B118" s="110">
        <f>(B116-(3*B6))</f>
        <v>0.64670000000000005</v>
      </c>
      <c r="C118" s="111">
        <f>(C116-(3*C6))</f>
        <v>0.21329999999999999</v>
      </c>
      <c r="D118" s="111">
        <f t="shared" ref="D118:Y118" si="18">(D116-(3*D6))</f>
        <v>0</v>
      </c>
      <c r="E118" s="111">
        <f t="shared" si="18"/>
        <v>0</v>
      </c>
      <c r="F118" s="111">
        <f t="shared" si="18"/>
        <v>0</v>
      </c>
      <c r="G118" s="111">
        <f t="shared" si="18"/>
        <v>0</v>
      </c>
      <c r="H118" s="111">
        <f t="shared" si="18"/>
        <v>0</v>
      </c>
      <c r="I118" s="111">
        <f t="shared" si="18"/>
        <v>0</v>
      </c>
      <c r="J118" s="111">
        <f t="shared" si="18"/>
        <v>0</v>
      </c>
      <c r="K118" s="111">
        <f t="shared" si="18"/>
        <v>0</v>
      </c>
      <c r="L118" s="111">
        <f t="shared" si="18"/>
        <v>0</v>
      </c>
      <c r="M118" s="111">
        <f t="shared" si="18"/>
        <v>0</v>
      </c>
      <c r="N118" s="111">
        <f t="shared" si="18"/>
        <v>0</v>
      </c>
      <c r="O118" s="111">
        <f t="shared" si="18"/>
        <v>0</v>
      </c>
      <c r="P118" s="111">
        <f t="shared" si="18"/>
        <v>0</v>
      </c>
      <c r="Q118" s="111">
        <f t="shared" si="18"/>
        <v>2.3099999999999999E-2</v>
      </c>
      <c r="R118" s="111">
        <f t="shared" si="18"/>
        <v>0</v>
      </c>
      <c r="S118" s="111">
        <f t="shared" si="18"/>
        <v>0</v>
      </c>
      <c r="T118" s="111">
        <f t="shared" si="18"/>
        <v>0</v>
      </c>
      <c r="U118" s="111">
        <f t="shared" si="18"/>
        <v>0</v>
      </c>
      <c r="V118" s="111">
        <f t="shared" si="18"/>
        <v>0</v>
      </c>
      <c r="W118" s="111">
        <f t="shared" si="18"/>
        <v>0</v>
      </c>
      <c r="X118" s="111">
        <f t="shared" si="18"/>
        <v>0</v>
      </c>
      <c r="Y118" s="112">
        <f t="shared" si="18"/>
        <v>8.0999999999999996E-3</v>
      </c>
    </row>
    <row r="119" spans="1:26" ht="29.45" customHeight="1" thickBot="1">
      <c r="A119" s="1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1:26" ht="29.45" customHeight="1">
      <c r="A120" s="125" t="s">
        <v>79</v>
      </c>
      <c r="B120" s="108">
        <f>(B122+(3*B12))</f>
        <v>0.83299999999999996</v>
      </c>
      <c r="C120" s="50">
        <f>(C122+(3*C12))</f>
        <v>0</v>
      </c>
      <c r="D120" s="50">
        <f t="shared" ref="D120:Y120" si="19">(D122+(3*D12))</f>
        <v>0</v>
      </c>
      <c r="E120" s="50">
        <f t="shared" si="19"/>
        <v>1.24E-2</v>
      </c>
      <c r="F120" s="50">
        <f t="shared" si="19"/>
        <v>0</v>
      </c>
      <c r="G120" s="50">
        <f t="shared" si="19"/>
        <v>2.4199999999999999E-2</v>
      </c>
      <c r="H120" s="50">
        <f t="shared" si="19"/>
        <v>0</v>
      </c>
      <c r="I120" s="50">
        <f t="shared" si="19"/>
        <v>0</v>
      </c>
      <c r="J120" s="50">
        <f t="shared" si="19"/>
        <v>0</v>
      </c>
      <c r="K120" s="50">
        <f t="shared" si="19"/>
        <v>1.44E-2</v>
      </c>
      <c r="L120" s="50">
        <f t="shared" si="19"/>
        <v>0</v>
      </c>
      <c r="M120" s="50">
        <f t="shared" si="19"/>
        <v>0</v>
      </c>
      <c r="N120" s="50">
        <f t="shared" si="19"/>
        <v>0</v>
      </c>
      <c r="O120" s="50">
        <f t="shared" si="19"/>
        <v>0</v>
      </c>
      <c r="P120" s="50">
        <f t="shared" si="19"/>
        <v>0</v>
      </c>
      <c r="Q120" s="50">
        <f t="shared" si="19"/>
        <v>0</v>
      </c>
      <c r="R120" s="50">
        <f t="shared" si="19"/>
        <v>0</v>
      </c>
      <c r="S120" s="50">
        <f t="shared" si="19"/>
        <v>0</v>
      </c>
      <c r="T120" s="50">
        <f t="shared" si="19"/>
        <v>0</v>
      </c>
      <c r="U120" s="50">
        <f t="shared" si="19"/>
        <v>0</v>
      </c>
      <c r="V120" s="50">
        <f t="shared" si="19"/>
        <v>0</v>
      </c>
      <c r="W120" s="50">
        <f t="shared" si="19"/>
        <v>0</v>
      </c>
      <c r="X120" s="50">
        <f t="shared" si="19"/>
        <v>0</v>
      </c>
      <c r="Y120" s="109">
        <f t="shared" si="19"/>
        <v>0</v>
      </c>
    </row>
    <row r="121" spans="1:26" ht="29.45" customHeight="1">
      <c r="A121" s="126" t="s">
        <v>75</v>
      </c>
      <c r="B121" s="108">
        <f>(B11+B12)</f>
        <v>0.82299999999999995</v>
      </c>
      <c r="C121" s="50">
        <f>(C11+C12)</f>
        <v>0</v>
      </c>
      <c r="D121" s="50">
        <f t="shared" ref="D121:Y121" si="20">(D11+D12)</f>
        <v>0</v>
      </c>
      <c r="E121" s="50">
        <f t="shared" si="20"/>
        <v>1.0999999999999999E-2</v>
      </c>
      <c r="F121" s="50">
        <f t="shared" si="20"/>
        <v>0</v>
      </c>
      <c r="G121" s="50">
        <f t="shared" si="20"/>
        <v>2.2599999999999999E-2</v>
      </c>
      <c r="H121" s="50">
        <f t="shared" si="20"/>
        <v>0</v>
      </c>
      <c r="I121" s="50">
        <f t="shared" si="20"/>
        <v>0</v>
      </c>
      <c r="J121" s="50">
        <f t="shared" si="20"/>
        <v>0</v>
      </c>
      <c r="K121" s="50">
        <f t="shared" si="20"/>
        <v>1.34E-2</v>
      </c>
      <c r="L121" s="50">
        <f t="shared" si="20"/>
        <v>0</v>
      </c>
      <c r="M121" s="50">
        <f t="shared" si="20"/>
        <v>0</v>
      </c>
      <c r="N121" s="50">
        <f t="shared" si="20"/>
        <v>0</v>
      </c>
      <c r="O121" s="50">
        <f t="shared" si="20"/>
        <v>0</v>
      </c>
      <c r="P121" s="50">
        <f t="shared" si="20"/>
        <v>0</v>
      </c>
      <c r="Q121" s="50">
        <f t="shared" si="20"/>
        <v>0</v>
      </c>
      <c r="R121" s="50">
        <f t="shared" si="20"/>
        <v>0</v>
      </c>
      <c r="S121" s="50">
        <f t="shared" si="20"/>
        <v>0</v>
      </c>
      <c r="T121" s="50">
        <f t="shared" si="20"/>
        <v>0</v>
      </c>
      <c r="U121" s="50">
        <f t="shared" si="20"/>
        <v>0</v>
      </c>
      <c r="V121" s="50">
        <f t="shared" si="20"/>
        <v>0</v>
      </c>
      <c r="W121" s="50">
        <f t="shared" si="20"/>
        <v>0</v>
      </c>
      <c r="X121" s="50">
        <f t="shared" si="20"/>
        <v>0</v>
      </c>
      <c r="Y121" s="109">
        <f t="shared" si="20"/>
        <v>0</v>
      </c>
    </row>
    <row r="122" spans="1:26" ht="29.45" customHeight="1">
      <c r="A122" s="127" t="s">
        <v>83</v>
      </c>
      <c r="B122" s="113">
        <f>(B11)</f>
        <v>0.81799999999999995</v>
      </c>
      <c r="C122" s="114">
        <f>(C11)</f>
        <v>0</v>
      </c>
      <c r="D122" s="114">
        <f t="shared" ref="D122:Y122" si="21">(D11)</f>
        <v>0</v>
      </c>
      <c r="E122" s="114">
        <f t="shared" si="21"/>
        <v>1.03E-2</v>
      </c>
      <c r="F122" s="114">
        <f t="shared" si="21"/>
        <v>0</v>
      </c>
      <c r="G122" s="114">
        <f t="shared" si="21"/>
        <v>2.18E-2</v>
      </c>
      <c r="H122" s="114">
        <f t="shared" si="21"/>
        <v>0</v>
      </c>
      <c r="I122" s="114">
        <f t="shared" si="21"/>
        <v>0</v>
      </c>
      <c r="J122" s="114">
        <f t="shared" si="21"/>
        <v>0</v>
      </c>
      <c r="K122" s="114">
        <f t="shared" si="21"/>
        <v>1.29E-2</v>
      </c>
      <c r="L122" s="114">
        <f t="shared" si="21"/>
        <v>0</v>
      </c>
      <c r="M122" s="114">
        <f t="shared" si="21"/>
        <v>0</v>
      </c>
      <c r="N122" s="114">
        <f t="shared" si="21"/>
        <v>0</v>
      </c>
      <c r="O122" s="114">
        <f t="shared" si="21"/>
        <v>0</v>
      </c>
      <c r="P122" s="114">
        <f t="shared" si="21"/>
        <v>0</v>
      </c>
      <c r="Q122" s="114">
        <f t="shared" si="21"/>
        <v>0</v>
      </c>
      <c r="R122" s="114">
        <f t="shared" si="21"/>
        <v>0</v>
      </c>
      <c r="S122" s="114">
        <f t="shared" si="21"/>
        <v>0</v>
      </c>
      <c r="T122" s="114">
        <f t="shared" si="21"/>
        <v>0</v>
      </c>
      <c r="U122" s="114">
        <f t="shared" si="21"/>
        <v>0</v>
      </c>
      <c r="V122" s="114">
        <f t="shared" si="21"/>
        <v>0</v>
      </c>
      <c r="W122" s="114">
        <f t="shared" si="21"/>
        <v>0</v>
      </c>
      <c r="X122" s="114">
        <f t="shared" si="21"/>
        <v>0</v>
      </c>
      <c r="Y122" s="115">
        <f t="shared" si="21"/>
        <v>0</v>
      </c>
    </row>
    <row r="123" spans="1:26" ht="29.45" customHeight="1">
      <c r="A123" s="126" t="s">
        <v>76</v>
      </c>
      <c r="B123" s="108">
        <f>(B11-B12)</f>
        <v>0.81299999999999994</v>
      </c>
      <c r="C123" s="50">
        <f>(C11-C12)</f>
        <v>0</v>
      </c>
      <c r="D123" s="50">
        <f t="shared" ref="D123:Y123" si="22">(D11-D12)</f>
        <v>0</v>
      </c>
      <c r="E123" s="50">
        <f t="shared" si="22"/>
        <v>9.6000000000000009E-3</v>
      </c>
      <c r="F123" s="50">
        <f t="shared" si="22"/>
        <v>0</v>
      </c>
      <c r="G123" s="50">
        <f t="shared" si="22"/>
        <v>2.1000000000000001E-2</v>
      </c>
      <c r="H123" s="50">
        <f t="shared" si="22"/>
        <v>0</v>
      </c>
      <c r="I123" s="50">
        <f t="shared" si="22"/>
        <v>0</v>
      </c>
      <c r="J123" s="50">
        <f t="shared" si="22"/>
        <v>0</v>
      </c>
      <c r="K123" s="50">
        <f t="shared" si="22"/>
        <v>1.24E-2</v>
      </c>
      <c r="L123" s="50">
        <f t="shared" si="22"/>
        <v>0</v>
      </c>
      <c r="M123" s="50">
        <f t="shared" si="22"/>
        <v>0</v>
      </c>
      <c r="N123" s="50">
        <f t="shared" si="22"/>
        <v>0</v>
      </c>
      <c r="O123" s="50">
        <f t="shared" si="22"/>
        <v>0</v>
      </c>
      <c r="P123" s="50">
        <f t="shared" si="22"/>
        <v>0</v>
      </c>
      <c r="Q123" s="50">
        <f t="shared" si="22"/>
        <v>0</v>
      </c>
      <c r="R123" s="50">
        <f t="shared" si="22"/>
        <v>0</v>
      </c>
      <c r="S123" s="50">
        <f t="shared" si="22"/>
        <v>0</v>
      </c>
      <c r="T123" s="50">
        <f t="shared" si="22"/>
        <v>0</v>
      </c>
      <c r="U123" s="50">
        <f t="shared" si="22"/>
        <v>0</v>
      </c>
      <c r="V123" s="50">
        <f t="shared" si="22"/>
        <v>0</v>
      </c>
      <c r="W123" s="50">
        <f t="shared" si="22"/>
        <v>0</v>
      </c>
      <c r="X123" s="50">
        <f t="shared" si="22"/>
        <v>0</v>
      </c>
      <c r="Y123" s="109">
        <f t="shared" si="22"/>
        <v>0</v>
      </c>
    </row>
    <row r="124" spans="1:26" ht="29.45" customHeight="1" thickBot="1">
      <c r="A124" s="128" t="s">
        <v>78</v>
      </c>
      <c r="B124" s="110">
        <f>(B122-(3*B12))</f>
        <v>0.80299999999999994</v>
      </c>
      <c r="C124" s="111">
        <f>(C122-(3*C12))</f>
        <v>0</v>
      </c>
      <c r="D124" s="111">
        <f t="shared" ref="D124:Y124" si="23">(D122-(3*D12))</f>
        <v>0</v>
      </c>
      <c r="E124" s="111">
        <f t="shared" si="23"/>
        <v>8.2000000000000007E-3</v>
      </c>
      <c r="F124" s="111">
        <f t="shared" si="23"/>
        <v>0</v>
      </c>
      <c r="G124" s="111">
        <f t="shared" si="23"/>
        <v>1.9400000000000001E-2</v>
      </c>
      <c r="H124" s="111">
        <f t="shared" si="23"/>
        <v>0</v>
      </c>
      <c r="I124" s="111">
        <f t="shared" si="23"/>
        <v>0</v>
      </c>
      <c r="J124" s="111">
        <f t="shared" si="23"/>
        <v>0</v>
      </c>
      <c r="K124" s="111">
        <f t="shared" si="23"/>
        <v>1.14E-2</v>
      </c>
      <c r="L124" s="111">
        <f t="shared" si="23"/>
        <v>0</v>
      </c>
      <c r="M124" s="111">
        <f t="shared" si="23"/>
        <v>0</v>
      </c>
      <c r="N124" s="111">
        <f t="shared" si="23"/>
        <v>0</v>
      </c>
      <c r="O124" s="111">
        <f t="shared" si="23"/>
        <v>0</v>
      </c>
      <c r="P124" s="111">
        <f t="shared" si="23"/>
        <v>0</v>
      </c>
      <c r="Q124" s="111">
        <f t="shared" si="23"/>
        <v>0</v>
      </c>
      <c r="R124" s="111">
        <f t="shared" si="23"/>
        <v>0</v>
      </c>
      <c r="S124" s="111">
        <f t="shared" si="23"/>
        <v>0</v>
      </c>
      <c r="T124" s="111">
        <f t="shared" si="23"/>
        <v>0</v>
      </c>
      <c r="U124" s="111">
        <f t="shared" si="23"/>
        <v>0</v>
      </c>
      <c r="V124" s="111">
        <f t="shared" si="23"/>
        <v>0</v>
      </c>
      <c r="W124" s="111">
        <f t="shared" si="23"/>
        <v>0</v>
      </c>
      <c r="X124" s="111">
        <f t="shared" si="23"/>
        <v>0</v>
      </c>
      <c r="Y124" s="112">
        <f t="shared" si="23"/>
        <v>0</v>
      </c>
    </row>
    <row r="125" spans="1:26" ht="29.45" customHeight="1" thickBot="1">
      <c r="A125" s="124"/>
      <c r="B125" s="121"/>
      <c r="Y125" s="122"/>
    </row>
    <row r="126" spans="1:26" ht="29.45" customHeight="1">
      <c r="A126" s="125" t="s">
        <v>79</v>
      </c>
      <c r="B126" s="108">
        <f>(B128+(3*B18))</f>
        <v>1.0547</v>
      </c>
      <c r="C126" s="50">
        <f>(C128+(3*C18))</f>
        <v>0.2762</v>
      </c>
      <c r="D126" s="50">
        <f t="shared" ref="D126:Y126" si="24">(D128+(3*D18))</f>
        <v>0</v>
      </c>
      <c r="E126" s="50">
        <f t="shared" si="24"/>
        <v>0</v>
      </c>
      <c r="F126" s="50">
        <f t="shared" si="24"/>
        <v>0</v>
      </c>
      <c r="G126" s="50">
        <f t="shared" si="24"/>
        <v>0</v>
      </c>
      <c r="H126" s="50">
        <f t="shared" si="24"/>
        <v>0</v>
      </c>
      <c r="I126" s="50">
        <f t="shared" si="24"/>
        <v>0</v>
      </c>
      <c r="J126" s="50">
        <f t="shared" si="24"/>
        <v>0</v>
      </c>
      <c r="K126" s="50">
        <f t="shared" si="24"/>
        <v>0</v>
      </c>
      <c r="L126" s="50">
        <f t="shared" si="24"/>
        <v>0</v>
      </c>
      <c r="M126" s="50">
        <f t="shared" si="24"/>
        <v>0</v>
      </c>
      <c r="N126" s="50">
        <f t="shared" si="24"/>
        <v>0</v>
      </c>
      <c r="O126" s="50">
        <f t="shared" si="24"/>
        <v>0</v>
      </c>
      <c r="P126" s="50">
        <f t="shared" si="24"/>
        <v>0</v>
      </c>
      <c r="Q126" s="50">
        <f t="shared" si="24"/>
        <v>2.2500000000000003E-2</v>
      </c>
      <c r="R126" s="50">
        <f t="shared" si="24"/>
        <v>0</v>
      </c>
      <c r="S126" s="50">
        <f t="shared" si="24"/>
        <v>0</v>
      </c>
      <c r="T126" s="50">
        <f t="shared" si="24"/>
        <v>0</v>
      </c>
      <c r="U126" s="50">
        <f t="shared" si="24"/>
        <v>0</v>
      </c>
      <c r="V126" s="50">
        <f t="shared" si="24"/>
        <v>0</v>
      </c>
      <c r="W126" s="50">
        <f t="shared" si="24"/>
        <v>0</v>
      </c>
      <c r="X126" s="50">
        <f t="shared" si="24"/>
        <v>0</v>
      </c>
      <c r="Y126" s="109">
        <f t="shared" si="24"/>
        <v>0</v>
      </c>
    </row>
    <row r="127" spans="1:26" ht="29.45" customHeight="1">
      <c r="A127" s="126" t="s">
        <v>75</v>
      </c>
      <c r="B127" s="108">
        <f>(B17+B18)</f>
        <v>1.0448999999999999</v>
      </c>
      <c r="C127" s="50">
        <f>(C17+C18)</f>
        <v>0.26540000000000002</v>
      </c>
      <c r="D127" s="50">
        <f t="shared" ref="D127:Y127" si="25">(D17+D18)</f>
        <v>0</v>
      </c>
      <c r="E127" s="50">
        <f t="shared" si="25"/>
        <v>0</v>
      </c>
      <c r="F127" s="50">
        <f t="shared" si="25"/>
        <v>0</v>
      </c>
      <c r="G127" s="50">
        <f t="shared" si="25"/>
        <v>0</v>
      </c>
      <c r="H127" s="50">
        <f t="shared" si="25"/>
        <v>0</v>
      </c>
      <c r="I127" s="50">
        <f t="shared" si="25"/>
        <v>0</v>
      </c>
      <c r="J127" s="50">
        <f t="shared" si="25"/>
        <v>0</v>
      </c>
      <c r="K127" s="50">
        <f t="shared" si="25"/>
        <v>0</v>
      </c>
      <c r="L127" s="50">
        <f t="shared" si="25"/>
        <v>0</v>
      </c>
      <c r="M127" s="50">
        <f t="shared" si="25"/>
        <v>0</v>
      </c>
      <c r="N127" s="50">
        <f t="shared" si="25"/>
        <v>0</v>
      </c>
      <c r="O127" s="50">
        <f t="shared" si="25"/>
        <v>0</v>
      </c>
      <c r="P127" s="50">
        <f t="shared" si="25"/>
        <v>0</v>
      </c>
      <c r="Q127" s="50">
        <f t="shared" si="25"/>
        <v>2.1500000000000002E-2</v>
      </c>
      <c r="R127" s="50">
        <f t="shared" si="25"/>
        <v>0</v>
      </c>
      <c r="S127" s="50">
        <f t="shared" si="25"/>
        <v>0</v>
      </c>
      <c r="T127" s="50">
        <f t="shared" si="25"/>
        <v>0</v>
      </c>
      <c r="U127" s="50">
        <f t="shared" si="25"/>
        <v>0</v>
      </c>
      <c r="V127" s="50">
        <f t="shared" si="25"/>
        <v>0</v>
      </c>
      <c r="W127" s="50">
        <f t="shared" si="25"/>
        <v>0</v>
      </c>
      <c r="X127" s="50">
        <f t="shared" si="25"/>
        <v>0</v>
      </c>
      <c r="Y127" s="109">
        <f t="shared" si="25"/>
        <v>0</v>
      </c>
    </row>
    <row r="128" spans="1:26" ht="29.45" customHeight="1">
      <c r="A128" s="127" t="s">
        <v>84</v>
      </c>
      <c r="B128" s="113">
        <f>(B17)</f>
        <v>1.04</v>
      </c>
      <c r="C128" s="114">
        <f>(C17)</f>
        <v>0.26</v>
      </c>
      <c r="D128" s="114">
        <f t="shared" ref="D128:Y128" si="26">(D17)</f>
        <v>0</v>
      </c>
      <c r="E128" s="114">
        <f t="shared" si="26"/>
        <v>0</v>
      </c>
      <c r="F128" s="114">
        <f t="shared" si="26"/>
        <v>0</v>
      </c>
      <c r="G128" s="114">
        <f t="shared" si="26"/>
        <v>0</v>
      </c>
      <c r="H128" s="114">
        <f t="shared" si="26"/>
        <v>0</v>
      </c>
      <c r="I128" s="114">
        <f t="shared" si="26"/>
        <v>0</v>
      </c>
      <c r="J128" s="114">
        <f t="shared" si="26"/>
        <v>0</v>
      </c>
      <c r="K128" s="114">
        <f t="shared" si="26"/>
        <v>0</v>
      </c>
      <c r="L128" s="114">
        <f t="shared" si="26"/>
        <v>0</v>
      </c>
      <c r="M128" s="114">
        <f t="shared" si="26"/>
        <v>0</v>
      </c>
      <c r="N128" s="114">
        <f t="shared" si="26"/>
        <v>0</v>
      </c>
      <c r="O128" s="114">
        <f t="shared" si="26"/>
        <v>0</v>
      </c>
      <c r="P128" s="114">
        <f t="shared" si="26"/>
        <v>0</v>
      </c>
      <c r="Q128" s="114">
        <f t="shared" si="26"/>
        <v>2.1000000000000001E-2</v>
      </c>
      <c r="R128" s="114">
        <f t="shared" si="26"/>
        <v>0</v>
      </c>
      <c r="S128" s="114">
        <f t="shared" si="26"/>
        <v>0</v>
      </c>
      <c r="T128" s="114">
        <f t="shared" si="26"/>
        <v>0</v>
      </c>
      <c r="U128" s="114">
        <f t="shared" si="26"/>
        <v>0</v>
      </c>
      <c r="V128" s="114">
        <f t="shared" si="26"/>
        <v>0</v>
      </c>
      <c r="W128" s="114">
        <f t="shared" si="26"/>
        <v>0</v>
      </c>
      <c r="X128" s="114">
        <f t="shared" si="26"/>
        <v>0</v>
      </c>
      <c r="Y128" s="115">
        <f t="shared" si="26"/>
        <v>0</v>
      </c>
    </row>
    <row r="129" spans="1:25" ht="29.45" customHeight="1">
      <c r="A129" s="126" t="s">
        <v>76</v>
      </c>
      <c r="B129" s="108">
        <f>(B17-B18)</f>
        <v>1.0351000000000001</v>
      </c>
      <c r="C129" s="50">
        <f>(C17-C18)</f>
        <v>0.25459999999999999</v>
      </c>
      <c r="D129" s="50">
        <f t="shared" ref="D129:Y129" si="27">(D17-D18)</f>
        <v>0</v>
      </c>
      <c r="E129" s="50">
        <f t="shared" si="27"/>
        <v>0</v>
      </c>
      <c r="F129" s="50">
        <f t="shared" si="27"/>
        <v>0</v>
      </c>
      <c r="G129" s="50">
        <f t="shared" si="27"/>
        <v>0</v>
      </c>
      <c r="H129" s="50">
        <f t="shared" si="27"/>
        <v>0</v>
      </c>
      <c r="I129" s="50">
        <f t="shared" si="27"/>
        <v>0</v>
      </c>
      <c r="J129" s="50">
        <f t="shared" si="27"/>
        <v>0</v>
      </c>
      <c r="K129" s="50">
        <f t="shared" si="27"/>
        <v>0</v>
      </c>
      <c r="L129" s="50">
        <f t="shared" si="27"/>
        <v>0</v>
      </c>
      <c r="M129" s="50">
        <f t="shared" si="27"/>
        <v>0</v>
      </c>
      <c r="N129" s="50">
        <f t="shared" si="27"/>
        <v>0</v>
      </c>
      <c r="O129" s="50">
        <f t="shared" si="27"/>
        <v>0</v>
      </c>
      <c r="P129" s="50">
        <f t="shared" si="27"/>
        <v>0</v>
      </c>
      <c r="Q129" s="50">
        <f t="shared" si="27"/>
        <v>2.0500000000000001E-2</v>
      </c>
      <c r="R129" s="50">
        <f t="shared" si="27"/>
        <v>0</v>
      </c>
      <c r="S129" s="50">
        <f t="shared" si="27"/>
        <v>0</v>
      </c>
      <c r="T129" s="50">
        <f t="shared" si="27"/>
        <v>0</v>
      </c>
      <c r="U129" s="50">
        <f t="shared" si="27"/>
        <v>0</v>
      </c>
      <c r="V129" s="50">
        <f t="shared" si="27"/>
        <v>0</v>
      </c>
      <c r="W129" s="50">
        <f t="shared" si="27"/>
        <v>0</v>
      </c>
      <c r="X129" s="50">
        <f t="shared" si="27"/>
        <v>0</v>
      </c>
      <c r="Y129" s="109">
        <f t="shared" si="27"/>
        <v>0</v>
      </c>
    </row>
    <row r="130" spans="1:25" ht="29.45" customHeight="1" thickBot="1">
      <c r="A130" s="128" t="s">
        <v>78</v>
      </c>
      <c r="B130" s="110">
        <f>(B128-(3*B18))</f>
        <v>1.0253000000000001</v>
      </c>
      <c r="C130" s="111">
        <f>(C128-(3*C18))</f>
        <v>0.24380000000000002</v>
      </c>
      <c r="D130" s="111">
        <f t="shared" ref="D130:Y130" si="28">(D128-(3*D18))</f>
        <v>0</v>
      </c>
      <c r="E130" s="111">
        <f t="shared" si="28"/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111">
        <f t="shared" si="28"/>
        <v>0</v>
      </c>
      <c r="Q130" s="111">
        <f t="shared" si="28"/>
        <v>1.95E-2</v>
      </c>
      <c r="R130" s="111">
        <f t="shared" si="28"/>
        <v>0</v>
      </c>
      <c r="S130" s="111">
        <f t="shared" si="28"/>
        <v>0</v>
      </c>
      <c r="T130" s="111">
        <f t="shared" si="28"/>
        <v>0</v>
      </c>
      <c r="U130" s="111">
        <f t="shared" si="28"/>
        <v>0</v>
      </c>
      <c r="V130" s="111">
        <f t="shared" si="28"/>
        <v>0</v>
      </c>
      <c r="W130" s="111">
        <f t="shared" si="28"/>
        <v>0</v>
      </c>
      <c r="X130" s="111">
        <f t="shared" si="28"/>
        <v>0</v>
      </c>
      <c r="Y130" s="112">
        <f t="shared" si="28"/>
        <v>0</v>
      </c>
    </row>
    <row r="131" spans="1:25" ht="29.45" customHeight="1" thickBot="1">
      <c r="A131" s="124"/>
      <c r="Y131" s="122"/>
    </row>
    <row r="132" spans="1:25" ht="29.45" customHeight="1">
      <c r="A132" s="125" t="s">
        <v>79</v>
      </c>
      <c r="B132" s="108">
        <f>(B134+(3*B24))</f>
        <v>0</v>
      </c>
      <c r="C132" s="50">
        <f>(C134+(3*C24))</f>
        <v>0</v>
      </c>
      <c r="D132" s="50">
        <f t="shared" ref="D132:Y132" si="29">(D134+(3*D24))</f>
        <v>1.2097</v>
      </c>
      <c r="E132" s="50">
        <f t="shared" si="29"/>
        <v>1.49E-2</v>
      </c>
      <c r="F132" s="50">
        <f t="shared" si="29"/>
        <v>9.1999999999999998E-3</v>
      </c>
      <c r="G132" s="50">
        <f t="shared" si="29"/>
        <v>4.2700000000000002E-2</v>
      </c>
      <c r="H132" s="50">
        <f t="shared" si="29"/>
        <v>0</v>
      </c>
      <c r="I132" s="50">
        <f t="shared" si="29"/>
        <v>0</v>
      </c>
      <c r="J132" s="50">
        <f t="shared" si="29"/>
        <v>0</v>
      </c>
      <c r="K132" s="50">
        <f t="shared" si="29"/>
        <v>0</v>
      </c>
      <c r="L132" s="50">
        <f t="shared" si="29"/>
        <v>0</v>
      </c>
      <c r="M132" s="50">
        <f t="shared" si="29"/>
        <v>0</v>
      </c>
      <c r="N132" s="50">
        <f t="shared" si="29"/>
        <v>0</v>
      </c>
      <c r="O132" s="50">
        <f t="shared" si="29"/>
        <v>0</v>
      </c>
      <c r="P132" s="50">
        <f t="shared" si="29"/>
        <v>0</v>
      </c>
      <c r="Q132" s="50">
        <f t="shared" si="29"/>
        <v>0</v>
      </c>
      <c r="R132" s="50">
        <f t="shared" si="29"/>
        <v>0</v>
      </c>
      <c r="S132" s="50">
        <f t="shared" si="29"/>
        <v>0</v>
      </c>
      <c r="T132" s="50">
        <f t="shared" si="29"/>
        <v>0</v>
      </c>
      <c r="U132" s="50">
        <f t="shared" si="29"/>
        <v>0</v>
      </c>
      <c r="V132" s="50">
        <f t="shared" si="29"/>
        <v>0</v>
      </c>
      <c r="W132" s="50">
        <f t="shared" si="29"/>
        <v>0</v>
      </c>
      <c r="X132" s="50">
        <f t="shared" si="29"/>
        <v>0</v>
      </c>
      <c r="Y132" s="109">
        <f t="shared" si="29"/>
        <v>0</v>
      </c>
    </row>
    <row r="133" spans="1:25" ht="29.45" customHeight="1">
      <c r="A133" s="126" t="s">
        <v>75</v>
      </c>
      <c r="B133" s="108">
        <f>(B23+B24)</f>
        <v>0</v>
      </c>
      <c r="C133" s="50">
        <f>(C23+C24)</f>
        <v>0</v>
      </c>
      <c r="D133" s="50">
        <f t="shared" ref="D133:Y133" si="30">(D23+D24)</f>
        <v>1.1899</v>
      </c>
      <c r="E133" s="50">
        <f t="shared" si="30"/>
        <v>1.2299999999999998E-2</v>
      </c>
      <c r="F133" s="50">
        <f t="shared" si="30"/>
        <v>8.6E-3</v>
      </c>
      <c r="G133" s="50">
        <f t="shared" si="30"/>
        <v>3.8899999999999997E-2</v>
      </c>
      <c r="H133" s="50">
        <f t="shared" si="30"/>
        <v>0</v>
      </c>
      <c r="I133" s="50">
        <f t="shared" si="30"/>
        <v>0</v>
      </c>
      <c r="J133" s="50">
        <f t="shared" si="30"/>
        <v>0</v>
      </c>
      <c r="K133" s="50">
        <f t="shared" si="30"/>
        <v>0</v>
      </c>
      <c r="L133" s="50">
        <f t="shared" si="30"/>
        <v>0</v>
      </c>
      <c r="M133" s="50">
        <f t="shared" si="30"/>
        <v>0</v>
      </c>
      <c r="N133" s="50">
        <f t="shared" si="30"/>
        <v>0</v>
      </c>
      <c r="O133" s="50">
        <f t="shared" si="30"/>
        <v>0</v>
      </c>
      <c r="P133" s="50">
        <f t="shared" si="30"/>
        <v>0</v>
      </c>
      <c r="Q133" s="50">
        <f t="shared" si="30"/>
        <v>0</v>
      </c>
      <c r="R133" s="50">
        <f t="shared" si="30"/>
        <v>0</v>
      </c>
      <c r="S133" s="50">
        <f t="shared" si="30"/>
        <v>0</v>
      </c>
      <c r="T133" s="50">
        <f t="shared" si="30"/>
        <v>0</v>
      </c>
      <c r="U133" s="50">
        <f t="shared" si="30"/>
        <v>0</v>
      </c>
      <c r="V133" s="50">
        <f t="shared" si="30"/>
        <v>0</v>
      </c>
      <c r="W133" s="50">
        <f t="shared" si="30"/>
        <v>0</v>
      </c>
      <c r="X133" s="50">
        <f t="shared" si="30"/>
        <v>0</v>
      </c>
      <c r="Y133" s="109">
        <f t="shared" si="30"/>
        <v>0</v>
      </c>
    </row>
    <row r="134" spans="1:25" ht="29.45" customHeight="1">
      <c r="A134" s="127" t="s">
        <v>85</v>
      </c>
      <c r="B134" s="113">
        <f>(B23)</f>
        <v>0</v>
      </c>
      <c r="C134" s="114">
        <f>(C23)</f>
        <v>0</v>
      </c>
      <c r="D134" s="114">
        <f t="shared" ref="D134:Y134" si="31">(D23)</f>
        <v>1.18</v>
      </c>
      <c r="E134" s="114">
        <f t="shared" si="31"/>
        <v>1.0999999999999999E-2</v>
      </c>
      <c r="F134" s="114">
        <f t="shared" si="31"/>
        <v>8.3000000000000001E-3</v>
      </c>
      <c r="G134" s="114">
        <f t="shared" si="31"/>
        <v>3.6999999999999998E-2</v>
      </c>
      <c r="H134" s="114">
        <f t="shared" si="31"/>
        <v>0</v>
      </c>
      <c r="I134" s="114">
        <f t="shared" si="31"/>
        <v>0</v>
      </c>
      <c r="J134" s="114">
        <f t="shared" si="31"/>
        <v>0</v>
      </c>
      <c r="K134" s="114">
        <f t="shared" si="31"/>
        <v>0</v>
      </c>
      <c r="L134" s="114">
        <f t="shared" si="31"/>
        <v>0</v>
      </c>
      <c r="M134" s="114">
        <f t="shared" si="31"/>
        <v>0</v>
      </c>
      <c r="N134" s="114">
        <f t="shared" si="31"/>
        <v>0</v>
      </c>
      <c r="O134" s="114">
        <f t="shared" si="31"/>
        <v>0</v>
      </c>
      <c r="P134" s="114">
        <f t="shared" si="31"/>
        <v>0</v>
      </c>
      <c r="Q134" s="114">
        <f t="shared" si="31"/>
        <v>0</v>
      </c>
      <c r="R134" s="114">
        <f t="shared" si="31"/>
        <v>0</v>
      </c>
      <c r="S134" s="114">
        <f t="shared" si="31"/>
        <v>0</v>
      </c>
      <c r="T134" s="114">
        <f t="shared" si="31"/>
        <v>0</v>
      </c>
      <c r="U134" s="114">
        <f t="shared" si="31"/>
        <v>0</v>
      </c>
      <c r="V134" s="114">
        <f t="shared" si="31"/>
        <v>0</v>
      </c>
      <c r="W134" s="114">
        <f t="shared" si="31"/>
        <v>0</v>
      </c>
      <c r="X134" s="114">
        <f t="shared" si="31"/>
        <v>0</v>
      </c>
      <c r="Y134" s="115">
        <f t="shared" si="31"/>
        <v>0</v>
      </c>
    </row>
    <row r="135" spans="1:25" ht="29.45" customHeight="1">
      <c r="A135" s="126" t="s">
        <v>76</v>
      </c>
      <c r="B135" s="108">
        <f>(B23-B24)</f>
        <v>0</v>
      </c>
      <c r="C135" s="50">
        <f>(C23-C24)</f>
        <v>0</v>
      </c>
      <c r="D135" s="50">
        <f t="shared" ref="D135:Y135" si="32">(D23-D24)</f>
        <v>1.1700999999999999</v>
      </c>
      <c r="E135" s="50">
        <f t="shared" si="32"/>
        <v>9.7000000000000003E-3</v>
      </c>
      <c r="F135" s="50">
        <f t="shared" si="32"/>
        <v>8.0000000000000002E-3</v>
      </c>
      <c r="G135" s="50">
        <f t="shared" si="32"/>
        <v>3.5099999999999999E-2</v>
      </c>
      <c r="H135" s="50">
        <f t="shared" si="32"/>
        <v>0</v>
      </c>
      <c r="I135" s="50">
        <f t="shared" si="32"/>
        <v>0</v>
      </c>
      <c r="J135" s="50">
        <f t="shared" si="32"/>
        <v>0</v>
      </c>
      <c r="K135" s="50">
        <f t="shared" si="32"/>
        <v>0</v>
      </c>
      <c r="L135" s="50">
        <f t="shared" si="32"/>
        <v>0</v>
      </c>
      <c r="M135" s="50">
        <f t="shared" si="32"/>
        <v>0</v>
      </c>
      <c r="N135" s="50">
        <f t="shared" si="32"/>
        <v>0</v>
      </c>
      <c r="O135" s="50">
        <f t="shared" si="32"/>
        <v>0</v>
      </c>
      <c r="P135" s="50">
        <f t="shared" si="32"/>
        <v>0</v>
      </c>
      <c r="Q135" s="50">
        <f t="shared" si="32"/>
        <v>0</v>
      </c>
      <c r="R135" s="50">
        <f t="shared" si="32"/>
        <v>0</v>
      </c>
      <c r="S135" s="50">
        <f t="shared" si="32"/>
        <v>0</v>
      </c>
      <c r="T135" s="50">
        <f t="shared" si="32"/>
        <v>0</v>
      </c>
      <c r="U135" s="50">
        <f t="shared" si="32"/>
        <v>0</v>
      </c>
      <c r="V135" s="50">
        <f t="shared" si="32"/>
        <v>0</v>
      </c>
      <c r="W135" s="50">
        <f t="shared" si="32"/>
        <v>0</v>
      </c>
      <c r="X135" s="50">
        <f t="shared" si="32"/>
        <v>0</v>
      </c>
      <c r="Y135" s="109">
        <f t="shared" si="32"/>
        <v>0</v>
      </c>
    </row>
    <row r="136" spans="1:25" ht="29.45" customHeight="1" thickBot="1">
      <c r="A136" s="128" t="s">
        <v>78</v>
      </c>
      <c r="B136" s="110">
        <f>(B134-(3*B24))</f>
        <v>0</v>
      </c>
      <c r="C136" s="111">
        <f>(C134-(3*C24))</f>
        <v>0</v>
      </c>
      <c r="D136" s="111">
        <f t="shared" ref="D136:Y136" si="33">(D134-(3*D24))</f>
        <v>1.1502999999999999</v>
      </c>
      <c r="E136" s="111">
        <f t="shared" si="33"/>
        <v>7.0999999999999995E-3</v>
      </c>
      <c r="F136" s="111">
        <f t="shared" si="33"/>
        <v>7.4000000000000003E-3</v>
      </c>
      <c r="G136" s="111">
        <f t="shared" si="33"/>
        <v>3.1299999999999994E-2</v>
      </c>
      <c r="H136" s="111">
        <f t="shared" si="33"/>
        <v>0</v>
      </c>
      <c r="I136" s="111">
        <f t="shared" si="33"/>
        <v>0</v>
      </c>
      <c r="J136" s="111">
        <f t="shared" si="33"/>
        <v>0</v>
      </c>
      <c r="K136" s="111">
        <f t="shared" si="33"/>
        <v>0</v>
      </c>
      <c r="L136" s="111">
        <f t="shared" si="33"/>
        <v>0</v>
      </c>
      <c r="M136" s="111">
        <f t="shared" si="33"/>
        <v>0</v>
      </c>
      <c r="N136" s="111">
        <f t="shared" si="33"/>
        <v>0</v>
      </c>
      <c r="O136" s="111">
        <f t="shared" si="33"/>
        <v>0</v>
      </c>
      <c r="P136" s="111">
        <f t="shared" si="33"/>
        <v>0</v>
      </c>
      <c r="Q136" s="111">
        <f t="shared" si="33"/>
        <v>0</v>
      </c>
      <c r="R136" s="111">
        <f t="shared" si="33"/>
        <v>0</v>
      </c>
      <c r="S136" s="111">
        <f t="shared" si="33"/>
        <v>0</v>
      </c>
      <c r="T136" s="111">
        <f t="shared" si="33"/>
        <v>0</v>
      </c>
      <c r="U136" s="111">
        <f t="shared" si="33"/>
        <v>0</v>
      </c>
      <c r="V136" s="111">
        <f t="shared" si="33"/>
        <v>0</v>
      </c>
      <c r="W136" s="111">
        <f t="shared" si="33"/>
        <v>0</v>
      </c>
      <c r="X136" s="111">
        <f t="shared" si="33"/>
        <v>0</v>
      </c>
      <c r="Y136" s="112">
        <f t="shared" si="33"/>
        <v>0</v>
      </c>
    </row>
    <row r="137" spans="1:25" ht="29.45" customHeight="1" thickBot="1">
      <c r="A137" s="124"/>
      <c r="B137" s="121"/>
      <c r="Y137" s="122"/>
    </row>
    <row r="138" spans="1:25" ht="29.45" customHeight="1">
      <c r="A138" s="125" t="s">
        <v>79</v>
      </c>
      <c r="B138" s="108">
        <f>(B140+(3*B30))</f>
        <v>0</v>
      </c>
      <c r="C138" s="50">
        <f>(C140+(3*C30))</f>
        <v>0.21299999999999999</v>
      </c>
      <c r="D138" s="50">
        <f t="shared" ref="D138:Y138" si="34">(D140+(3*D30))</f>
        <v>0</v>
      </c>
      <c r="E138" s="50">
        <f t="shared" si="34"/>
        <v>1.2E-2</v>
      </c>
      <c r="F138" s="50">
        <f t="shared" si="34"/>
        <v>0</v>
      </c>
      <c r="G138" s="50">
        <f t="shared" si="34"/>
        <v>8.6000000000000007E-2</v>
      </c>
      <c r="H138" s="50">
        <f t="shared" si="34"/>
        <v>8.3000000000000004E-2</v>
      </c>
      <c r="I138" s="50">
        <f t="shared" si="34"/>
        <v>0</v>
      </c>
      <c r="J138" s="50">
        <f t="shared" si="34"/>
        <v>2E-3</v>
      </c>
      <c r="K138" s="50">
        <f t="shared" si="34"/>
        <v>0</v>
      </c>
      <c r="L138" s="50">
        <f t="shared" si="34"/>
        <v>0</v>
      </c>
      <c r="M138" s="50">
        <f t="shared" si="34"/>
        <v>1.4000000000000002E-3</v>
      </c>
      <c r="N138" s="50">
        <f t="shared" si="34"/>
        <v>0</v>
      </c>
      <c r="O138" s="50">
        <f t="shared" si="34"/>
        <v>0</v>
      </c>
      <c r="P138" s="50">
        <f t="shared" si="34"/>
        <v>6.4999999999999997E-3</v>
      </c>
      <c r="Q138" s="50">
        <f t="shared" si="34"/>
        <v>2.0899999999999998E-2</v>
      </c>
      <c r="R138" s="50">
        <f t="shared" si="34"/>
        <v>0</v>
      </c>
      <c r="S138" s="50">
        <f t="shared" si="34"/>
        <v>0</v>
      </c>
      <c r="T138" s="50">
        <f t="shared" si="34"/>
        <v>1.8E-3</v>
      </c>
      <c r="U138" s="50">
        <f t="shared" si="34"/>
        <v>0</v>
      </c>
      <c r="V138" s="50">
        <f t="shared" si="34"/>
        <v>0</v>
      </c>
      <c r="W138" s="50">
        <f t="shared" si="34"/>
        <v>5.0000000000000001E-4</v>
      </c>
      <c r="X138" s="50">
        <f t="shared" si="34"/>
        <v>0</v>
      </c>
      <c r="Y138" s="109">
        <f t="shared" si="34"/>
        <v>8.8000000000000005E-3</v>
      </c>
    </row>
    <row r="139" spans="1:25" ht="29.45" customHeight="1">
      <c r="A139" s="126" t="s">
        <v>75</v>
      </c>
      <c r="B139" s="108">
        <f>(B29+B30)</f>
        <v>0</v>
      </c>
      <c r="C139" s="50">
        <f>(C29+C30)</f>
        <v>0.20899999999999999</v>
      </c>
      <c r="D139" s="50">
        <f t="shared" ref="D139:Y139" si="35">(D29+D30)</f>
        <v>0</v>
      </c>
      <c r="E139" s="50">
        <f t="shared" si="35"/>
        <v>1.12E-2</v>
      </c>
      <c r="F139" s="50">
        <f t="shared" si="35"/>
        <v>0</v>
      </c>
      <c r="G139" s="50">
        <f t="shared" si="35"/>
        <v>8.4000000000000005E-2</v>
      </c>
      <c r="H139" s="50">
        <f t="shared" si="35"/>
        <v>8.1000000000000003E-2</v>
      </c>
      <c r="I139" s="50">
        <f t="shared" si="35"/>
        <v>0</v>
      </c>
      <c r="J139" s="50">
        <f t="shared" si="35"/>
        <v>1.6000000000000001E-3</v>
      </c>
      <c r="K139" s="50">
        <f t="shared" si="35"/>
        <v>0</v>
      </c>
      <c r="L139" s="50">
        <f t="shared" si="35"/>
        <v>0</v>
      </c>
      <c r="M139" s="50">
        <f t="shared" si="35"/>
        <v>1E-3</v>
      </c>
      <c r="N139" s="50">
        <f t="shared" si="35"/>
        <v>0</v>
      </c>
      <c r="O139" s="50">
        <f t="shared" si="35"/>
        <v>0</v>
      </c>
      <c r="P139" s="50">
        <f t="shared" si="35"/>
        <v>5.8999999999999999E-3</v>
      </c>
      <c r="Q139" s="50">
        <f t="shared" si="35"/>
        <v>1.9699999999999999E-2</v>
      </c>
      <c r="R139" s="50">
        <f t="shared" si="35"/>
        <v>0</v>
      </c>
      <c r="S139" s="50">
        <f t="shared" si="35"/>
        <v>0</v>
      </c>
      <c r="T139" s="50">
        <f t="shared" si="35"/>
        <v>1.4E-3</v>
      </c>
      <c r="U139" s="50">
        <f t="shared" si="35"/>
        <v>0</v>
      </c>
      <c r="V139" s="50">
        <f t="shared" si="35"/>
        <v>0</v>
      </c>
      <c r="W139" s="50">
        <f t="shared" si="35"/>
        <v>3.0000000000000003E-4</v>
      </c>
      <c r="X139" s="50">
        <f t="shared" si="35"/>
        <v>0</v>
      </c>
      <c r="Y139" s="109">
        <f t="shared" si="35"/>
        <v>8.0000000000000002E-3</v>
      </c>
    </row>
    <row r="140" spans="1:25" ht="29.45" customHeight="1">
      <c r="A140" s="127" t="s">
        <v>86</v>
      </c>
      <c r="B140" s="113">
        <f>(B29)</f>
        <v>0</v>
      </c>
      <c r="C140" s="114">
        <f>(C29)</f>
        <v>0.20699999999999999</v>
      </c>
      <c r="D140" s="114">
        <f t="shared" ref="D140:Y140" si="36">(D29)</f>
        <v>0</v>
      </c>
      <c r="E140" s="114">
        <f t="shared" si="36"/>
        <v>1.0800000000000001E-2</v>
      </c>
      <c r="F140" s="114">
        <f t="shared" si="36"/>
        <v>0</v>
      </c>
      <c r="G140" s="114">
        <f t="shared" si="36"/>
        <v>8.3000000000000004E-2</v>
      </c>
      <c r="H140" s="114">
        <f t="shared" si="36"/>
        <v>0.08</v>
      </c>
      <c r="I140" s="114">
        <f t="shared" si="36"/>
        <v>0</v>
      </c>
      <c r="J140" s="114">
        <f t="shared" si="36"/>
        <v>1.4E-3</v>
      </c>
      <c r="K140" s="114">
        <f t="shared" si="36"/>
        <v>0</v>
      </c>
      <c r="L140" s="114">
        <f t="shared" si="36"/>
        <v>0</v>
      </c>
      <c r="M140" s="114">
        <f t="shared" si="36"/>
        <v>8.0000000000000004E-4</v>
      </c>
      <c r="N140" s="114">
        <f t="shared" si="36"/>
        <v>0</v>
      </c>
      <c r="O140" s="114">
        <f t="shared" si="36"/>
        <v>0</v>
      </c>
      <c r="P140" s="114">
        <f t="shared" si="36"/>
        <v>5.5999999999999999E-3</v>
      </c>
      <c r="Q140" s="114">
        <f t="shared" si="36"/>
        <v>1.9099999999999999E-2</v>
      </c>
      <c r="R140" s="114">
        <f t="shared" si="36"/>
        <v>0</v>
      </c>
      <c r="S140" s="114">
        <f t="shared" si="36"/>
        <v>0</v>
      </c>
      <c r="T140" s="114">
        <f t="shared" si="36"/>
        <v>1.1999999999999999E-3</v>
      </c>
      <c r="U140" s="114">
        <f t="shared" si="36"/>
        <v>0</v>
      </c>
      <c r="V140" s="114">
        <f t="shared" si="36"/>
        <v>0</v>
      </c>
      <c r="W140" s="114">
        <f t="shared" si="36"/>
        <v>2.0000000000000001E-4</v>
      </c>
      <c r="X140" s="114">
        <f t="shared" si="36"/>
        <v>0</v>
      </c>
      <c r="Y140" s="115">
        <f t="shared" si="36"/>
        <v>7.6E-3</v>
      </c>
    </row>
    <row r="141" spans="1:25" ht="29.45" customHeight="1">
      <c r="A141" s="126" t="s">
        <v>76</v>
      </c>
      <c r="B141" s="108">
        <f>(B29-B30)</f>
        <v>0</v>
      </c>
      <c r="C141" s="50">
        <f>(C29-C30)</f>
        <v>0.20499999999999999</v>
      </c>
      <c r="D141" s="50">
        <f t="shared" ref="D141:Y141" si="37">(D29-D30)</f>
        <v>0</v>
      </c>
      <c r="E141" s="50">
        <f t="shared" si="37"/>
        <v>1.0400000000000001E-2</v>
      </c>
      <c r="F141" s="50">
        <f t="shared" si="37"/>
        <v>0</v>
      </c>
      <c r="G141" s="50">
        <f t="shared" si="37"/>
        <v>8.2000000000000003E-2</v>
      </c>
      <c r="H141" s="50">
        <f t="shared" si="37"/>
        <v>7.9000000000000001E-2</v>
      </c>
      <c r="I141" s="50">
        <f t="shared" si="37"/>
        <v>0</v>
      </c>
      <c r="J141" s="50">
        <f t="shared" si="37"/>
        <v>1.1999999999999999E-3</v>
      </c>
      <c r="K141" s="50">
        <f t="shared" si="37"/>
        <v>0</v>
      </c>
      <c r="L141" s="50">
        <f t="shared" si="37"/>
        <v>0</v>
      </c>
      <c r="M141" s="50">
        <f t="shared" si="37"/>
        <v>6.0000000000000006E-4</v>
      </c>
      <c r="N141" s="50">
        <f t="shared" si="37"/>
        <v>0</v>
      </c>
      <c r="O141" s="50">
        <f t="shared" si="37"/>
        <v>0</v>
      </c>
      <c r="P141" s="50">
        <f t="shared" si="37"/>
        <v>5.3E-3</v>
      </c>
      <c r="Q141" s="50">
        <f t="shared" si="37"/>
        <v>1.8499999999999999E-2</v>
      </c>
      <c r="R141" s="50">
        <f t="shared" si="37"/>
        <v>0</v>
      </c>
      <c r="S141" s="50">
        <f t="shared" si="37"/>
        <v>0</v>
      </c>
      <c r="T141" s="50">
        <f t="shared" si="37"/>
        <v>9.999999999999998E-4</v>
      </c>
      <c r="U141" s="50">
        <f t="shared" si="37"/>
        <v>0</v>
      </c>
      <c r="V141" s="50">
        <f t="shared" si="37"/>
        <v>0</v>
      </c>
      <c r="W141" s="50">
        <f t="shared" si="37"/>
        <v>1E-4</v>
      </c>
      <c r="X141" s="50">
        <f t="shared" si="37"/>
        <v>0</v>
      </c>
      <c r="Y141" s="109">
        <f t="shared" si="37"/>
        <v>7.1999999999999998E-3</v>
      </c>
    </row>
    <row r="142" spans="1:25" ht="29.45" customHeight="1" thickBot="1">
      <c r="A142" s="128" t="s">
        <v>78</v>
      </c>
      <c r="B142" s="110">
        <f>(B140-(3*B30))</f>
        <v>0</v>
      </c>
      <c r="C142" s="111">
        <f>(C140-(3*C30))</f>
        <v>0.20099999999999998</v>
      </c>
      <c r="D142" s="111">
        <f t="shared" ref="D142:Y142" si="38">(D140-(3*D30))</f>
        <v>0</v>
      </c>
      <c r="E142" s="111">
        <f t="shared" si="38"/>
        <v>9.6000000000000009E-3</v>
      </c>
      <c r="F142" s="111">
        <f t="shared" si="38"/>
        <v>0</v>
      </c>
      <c r="G142" s="111">
        <f t="shared" si="38"/>
        <v>0.08</v>
      </c>
      <c r="H142" s="111">
        <f t="shared" si="38"/>
        <v>7.6999999999999999E-2</v>
      </c>
      <c r="I142" s="111">
        <f t="shared" si="38"/>
        <v>0</v>
      </c>
      <c r="J142" s="111">
        <f t="shared" si="38"/>
        <v>7.9999999999999993E-4</v>
      </c>
      <c r="K142" s="111">
        <f t="shared" si="38"/>
        <v>0</v>
      </c>
      <c r="L142" s="111">
        <f t="shared" si="38"/>
        <v>0</v>
      </c>
      <c r="M142" s="111">
        <f t="shared" si="38"/>
        <v>1.9999999999999998E-4</v>
      </c>
      <c r="N142" s="111">
        <f t="shared" si="38"/>
        <v>0</v>
      </c>
      <c r="O142" s="111">
        <f t="shared" si="38"/>
        <v>0</v>
      </c>
      <c r="P142" s="111">
        <f t="shared" si="38"/>
        <v>4.7000000000000002E-3</v>
      </c>
      <c r="Q142" s="111">
        <f t="shared" si="38"/>
        <v>1.7299999999999999E-2</v>
      </c>
      <c r="R142" s="111">
        <f t="shared" si="38"/>
        <v>0</v>
      </c>
      <c r="S142" s="111">
        <f t="shared" si="38"/>
        <v>0</v>
      </c>
      <c r="T142" s="111">
        <f t="shared" si="38"/>
        <v>5.9999999999999984E-4</v>
      </c>
      <c r="U142" s="111">
        <f t="shared" si="38"/>
        <v>0</v>
      </c>
      <c r="V142" s="111">
        <f t="shared" si="38"/>
        <v>0</v>
      </c>
      <c r="W142" s="111">
        <f t="shared" si="38"/>
        <v>-1.0000000000000002E-4</v>
      </c>
      <c r="X142" s="111">
        <f t="shared" si="38"/>
        <v>0</v>
      </c>
      <c r="Y142" s="112">
        <f t="shared" si="38"/>
        <v>6.3999999999999994E-3</v>
      </c>
    </row>
    <row r="143" spans="1:25" ht="29.45" customHeight="1" thickBot="1">
      <c r="A143" s="124"/>
      <c r="B143" s="121"/>
      <c r="Y143" s="122"/>
    </row>
    <row r="144" spans="1:25" ht="29.45" customHeight="1">
      <c r="A144" s="125" t="s">
        <v>79</v>
      </c>
      <c r="B144" s="108">
        <f>(B146+(3*B36))</f>
        <v>0</v>
      </c>
      <c r="C144" s="50">
        <f>(C146+(3*C36))</f>
        <v>0</v>
      </c>
      <c r="D144" s="50">
        <f t="shared" ref="D144:Y144" si="39">(D146+(3*D36))</f>
        <v>1.1200000000000001</v>
      </c>
      <c r="E144" s="50">
        <f t="shared" si="39"/>
        <v>1.4999999999999999E-2</v>
      </c>
      <c r="F144" s="50">
        <f t="shared" si="39"/>
        <v>0</v>
      </c>
      <c r="G144" s="50">
        <f t="shared" si="39"/>
        <v>0</v>
      </c>
      <c r="H144" s="50">
        <f t="shared" si="39"/>
        <v>0</v>
      </c>
      <c r="I144" s="50">
        <f t="shared" si="39"/>
        <v>0</v>
      </c>
      <c r="J144" s="50">
        <f t="shared" si="39"/>
        <v>0</v>
      </c>
      <c r="K144" s="50">
        <f t="shared" si="39"/>
        <v>0</v>
      </c>
      <c r="L144" s="50">
        <f t="shared" si="39"/>
        <v>0</v>
      </c>
      <c r="M144" s="50">
        <f t="shared" si="39"/>
        <v>0</v>
      </c>
      <c r="N144" s="50">
        <f t="shared" si="39"/>
        <v>0</v>
      </c>
      <c r="O144" s="50">
        <f t="shared" si="39"/>
        <v>0</v>
      </c>
      <c r="P144" s="50">
        <f t="shared" si="39"/>
        <v>0</v>
      </c>
      <c r="Q144" s="50">
        <f t="shared" si="39"/>
        <v>0</v>
      </c>
      <c r="R144" s="50">
        <f t="shared" si="39"/>
        <v>0</v>
      </c>
      <c r="S144" s="50">
        <f t="shared" si="39"/>
        <v>0</v>
      </c>
      <c r="T144" s="50">
        <f t="shared" si="39"/>
        <v>0</v>
      </c>
      <c r="U144" s="50">
        <f t="shared" si="39"/>
        <v>0</v>
      </c>
      <c r="V144" s="50">
        <f t="shared" si="39"/>
        <v>0</v>
      </c>
      <c r="W144" s="50">
        <f t="shared" si="39"/>
        <v>0</v>
      </c>
      <c r="X144" s="50">
        <f t="shared" si="39"/>
        <v>0</v>
      </c>
      <c r="Y144" s="109">
        <f t="shared" si="39"/>
        <v>0</v>
      </c>
    </row>
    <row r="145" spans="1:25" ht="29.45" customHeight="1">
      <c r="A145" s="126" t="s">
        <v>75</v>
      </c>
      <c r="B145" s="108">
        <f>(B35+B36)</f>
        <v>0</v>
      </c>
      <c r="C145" s="50">
        <f>(C35+C36)</f>
        <v>0</v>
      </c>
      <c r="D145" s="50">
        <f t="shared" ref="D145:Y145" si="40">(D35+D36)</f>
        <v>1.1040000000000001</v>
      </c>
      <c r="E145" s="50">
        <f t="shared" si="40"/>
        <v>1.3000000000000001E-2</v>
      </c>
      <c r="F145" s="50">
        <f t="shared" si="40"/>
        <v>0</v>
      </c>
      <c r="G145" s="50">
        <f t="shared" si="40"/>
        <v>0</v>
      </c>
      <c r="H145" s="50">
        <f t="shared" si="40"/>
        <v>0</v>
      </c>
      <c r="I145" s="50">
        <f t="shared" si="40"/>
        <v>0</v>
      </c>
      <c r="J145" s="50">
        <f t="shared" si="40"/>
        <v>0</v>
      </c>
      <c r="K145" s="50">
        <f t="shared" si="40"/>
        <v>0</v>
      </c>
      <c r="L145" s="50">
        <f t="shared" si="40"/>
        <v>0</v>
      </c>
      <c r="M145" s="50">
        <f t="shared" si="40"/>
        <v>0</v>
      </c>
      <c r="N145" s="50">
        <f t="shared" si="40"/>
        <v>0</v>
      </c>
      <c r="O145" s="50">
        <f t="shared" si="40"/>
        <v>0</v>
      </c>
      <c r="P145" s="50">
        <f t="shared" si="40"/>
        <v>0</v>
      </c>
      <c r="Q145" s="50">
        <f t="shared" si="40"/>
        <v>0</v>
      </c>
      <c r="R145" s="50">
        <f t="shared" si="40"/>
        <v>0</v>
      </c>
      <c r="S145" s="50">
        <f t="shared" si="40"/>
        <v>0</v>
      </c>
      <c r="T145" s="50">
        <f t="shared" si="40"/>
        <v>0</v>
      </c>
      <c r="U145" s="50">
        <f t="shared" si="40"/>
        <v>0</v>
      </c>
      <c r="V145" s="50">
        <f t="shared" si="40"/>
        <v>0</v>
      </c>
      <c r="W145" s="50">
        <f t="shared" si="40"/>
        <v>0</v>
      </c>
      <c r="X145" s="50">
        <f t="shared" si="40"/>
        <v>0</v>
      </c>
      <c r="Y145" s="109">
        <f t="shared" si="40"/>
        <v>0</v>
      </c>
    </row>
    <row r="146" spans="1:25" ht="29.45" customHeight="1">
      <c r="A146" s="127" t="s">
        <v>87</v>
      </c>
      <c r="B146" s="113">
        <f>(B35)</f>
        <v>0</v>
      </c>
      <c r="C146" s="114">
        <f>(C35)</f>
        <v>0</v>
      </c>
      <c r="D146" s="114">
        <f t="shared" ref="D146:Y146" si="41">(D35)</f>
        <v>1.0960000000000001</v>
      </c>
      <c r="E146" s="114">
        <f t="shared" si="41"/>
        <v>1.2E-2</v>
      </c>
      <c r="F146" s="114">
        <f t="shared" si="41"/>
        <v>0</v>
      </c>
      <c r="G146" s="114">
        <f t="shared" si="41"/>
        <v>0</v>
      </c>
      <c r="H146" s="114">
        <f t="shared" si="41"/>
        <v>0</v>
      </c>
      <c r="I146" s="114">
        <f t="shared" si="41"/>
        <v>0</v>
      </c>
      <c r="J146" s="114">
        <f t="shared" si="41"/>
        <v>0</v>
      </c>
      <c r="K146" s="114">
        <f t="shared" si="41"/>
        <v>0</v>
      </c>
      <c r="L146" s="114">
        <f t="shared" si="41"/>
        <v>0</v>
      </c>
      <c r="M146" s="114">
        <f t="shared" si="41"/>
        <v>0</v>
      </c>
      <c r="N146" s="114">
        <f t="shared" si="41"/>
        <v>0</v>
      </c>
      <c r="O146" s="114">
        <f t="shared" si="41"/>
        <v>0</v>
      </c>
      <c r="P146" s="114">
        <f t="shared" si="41"/>
        <v>0</v>
      </c>
      <c r="Q146" s="114">
        <f t="shared" si="41"/>
        <v>0</v>
      </c>
      <c r="R146" s="114">
        <f t="shared" si="41"/>
        <v>0</v>
      </c>
      <c r="S146" s="114">
        <f t="shared" si="41"/>
        <v>0</v>
      </c>
      <c r="T146" s="114">
        <f t="shared" si="41"/>
        <v>0</v>
      </c>
      <c r="U146" s="114">
        <f t="shared" si="41"/>
        <v>0</v>
      </c>
      <c r="V146" s="114">
        <f t="shared" si="41"/>
        <v>0</v>
      </c>
      <c r="W146" s="114">
        <f t="shared" si="41"/>
        <v>0</v>
      </c>
      <c r="X146" s="114">
        <f t="shared" si="41"/>
        <v>0</v>
      </c>
      <c r="Y146" s="115">
        <f t="shared" si="41"/>
        <v>0</v>
      </c>
    </row>
    <row r="147" spans="1:25" ht="29.45" customHeight="1">
      <c r="A147" s="126" t="s">
        <v>76</v>
      </c>
      <c r="B147" s="108">
        <f>(B35-B36)</f>
        <v>0</v>
      </c>
      <c r="C147" s="50">
        <f>(C35-C36)</f>
        <v>0</v>
      </c>
      <c r="D147" s="50">
        <f t="shared" ref="D147:Y147" si="42">(D35-D36)</f>
        <v>1.0880000000000001</v>
      </c>
      <c r="E147" s="50">
        <f t="shared" si="42"/>
        <v>1.0999999999999999E-2</v>
      </c>
      <c r="F147" s="50">
        <f t="shared" si="42"/>
        <v>0</v>
      </c>
      <c r="G147" s="50">
        <f t="shared" si="42"/>
        <v>0</v>
      </c>
      <c r="H147" s="50">
        <f t="shared" si="42"/>
        <v>0</v>
      </c>
      <c r="I147" s="50">
        <f t="shared" si="42"/>
        <v>0</v>
      </c>
      <c r="J147" s="50">
        <f t="shared" si="42"/>
        <v>0</v>
      </c>
      <c r="K147" s="50">
        <f t="shared" si="42"/>
        <v>0</v>
      </c>
      <c r="L147" s="50">
        <f t="shared" si="42"/>
        <v>0</v>
      </c>
      <c r="M147" s="50">
        <f t="shared" si="42"/>
        <v>0</v>
      </c>
      <c r="N147" s="50">
        <f t="shared" si="42"/>
        <v>0</v>
      </c>
      <c r="O147" s="50">
        <f t="shared" si="42"/>
        <v>0</v>
      </c>
      <c r="P147" s="50">
        <f t="shared" si="42"/>
        <v>0</v>
      </c>
      <c r="Q147" s="50">
        <f t="shared" si="42"/>
        <v>0</v>
      </c>
      <c r="R147" s="50">
        <f t="shared" si="42"/>
        <v>0</v>
      </c>
      <c r="S147" s="50">
        <f t="shared" si="42"/>
        <v>0</v>
      </c>
      <c r="T147" s="50">
        <f t="shared" si="42"/>
        <v>0</v>
      </c>
      <c r="U147" s="50">
        <f t="shared" si="42"/>
        <v>0</v>
      </c>
      <c r="V147" s="50">
        <f t="shared" si="42"/>
        <v>0</v>
      </c>
      <c r="W147" s="50">
        <f t="shared" si="42"/>
        <v>0</v>
      </c>
      <c r="X147" s="50">
        <f t="shared" si="42"/>
        <v>0</v>
      </c>
      <c r="Y147" s="109">
        <f t="shared" si="42"/>
        <v>0</v>
      </c>
    </row>
    <row r="148" spans="1:25" ht="29.45" customHeight="1" thickBot="1">
      <c r="A148" s="128" t="s">
        <v>78</v>
      </c>
      <c r="B148" s="110">
        <f>(B146-(3*B36))</f>
        <v>0</v>
      </c>
      <c r="C148" s="111">
        <f>(C146-(3*C36))</f>
        <v>0</v>
      </c>
      <c r="D148" s="111">
        <f t="shared" ref="D148:Y148" si="43">(D146-(3*D36))</f>
        <v>1.0720000000000001</v>
      </c>
      <c r="E148" s="111">
        <f t="shared" si="43"/>
        <v>9.0000000000000011E-3</v>
      </c>
      <c r="F148" s="111">
        <f t="shared" si="43"/>
        <v>0</v>
      </c>
      <c r="G148" s="111">
        <f t="shared" si="43"/>
        <v>0</v>
      </c>
      <c r="H148" s="111">
        <f t="shared" si="43"/>
        <v>0</v>
      </c>
      <c r="I148" s="111">
        <f t="shared" si="43"/>
        <v>0</v>
      </c>
      <c r="J148" s="111">
        <f t="shared" si="43"/>
        <v>0</v>
      </c>
      <c r="K148" s="111">
        <f t="shared" si="43"/>
        <v>0</v>
      </c>
      <c r="L148" s="111">
        <f t="shared" si="43"/>
        <v>0</v>
      </c>
      <c r="M148" s="111">
        <f t="shared" si="43"/>
        <v>0</v>
      </c>
      <c r="N148" s="111">
        <f t="shared" si="43"/>
        <v>0</v>
      </c>
      <c r="O148" s="111">
        <f t="shared" si="43"/>
        <v>0</v>
      </c>
      <c r="P148" s="111">
        <f t="shared" si="43"/>
        <v>0</v>
      </c>
      <c r="Q148" s="111">
        <f t="shared" si="43"/>
        <v>0</v>
      </c>
      <c r="R148" s="111">
        <f t="shared" si="43"/>
        <v>0</v>
      </c>
      <c r="S148" s="111">
        <f t="shared" si="43"/>
        <v>0</v>
      </c>
      <c r="T148" s="111">
        <f t="shared" si="43"/>
        <v>0</v>
      </c>
      <c r="U148" s="111">
        <f t="shared" si="43"/>
        <v>0</v>
      </c>
      <c r="V148" s="111">
        <f t="shared" si="43"/>
        <v>0</v>
      </c>
      <c r="W148" s="111">
        <f t="shared" si="43"/>
        <v>0</v>
      </c>
      <c r="X148" s="111">
        <f t="shared" si="43"/>
        <v>0</v>
      </c>
      <c r="Y148" s="112">
        <f t="shared" si="43"/>
        <v>0</v>
      </c>
    </row>
    <row r="149" spans="1:25" ht="29.45" customHeight="1" thickBot="1">
      <c r="A149" s="124"/>
    </row>
    <row r="150" spans="1:25" ht="29.45" customHeight="1">
      <c r="A150" s="125" t="s">
        <v>79</v>
      </c>
      <c r="B150" s="108">
        <f>(B152+(3*B42))</f>
        <v>0</v>
      </c>
      <c r="C150" s="50">
        <f>(C152+(3*C42))</f>
        <v>0</v>
      </c>
      <c r="D150" s="50">
        <f t="shared" ref="D150:Y150" si="44">(D152+(3*D42))</f>
        <v>0</v>
      </c>
      <c r="E150" s="50">
        <f t="shared" si="44"/>
        <v>0</v>
      </c>
      <c r="F150" s="50">
        <f t="shared" si="44"/>
        <v>0</v>
      </c>
      <c r="G150" s="50">
        <f t="shared" si="44"/>
        <v>0</v>
      </c>
      <c r="H150" s="50">
        <f t="shared" si="44"/>
        <v>0</v>
      </c>
      <c r="I150" s="50">
        <f t="shared" si="44"/>
        <v>0</v>
      </c>
      <c r="J150" s="50">
        <f t="shared" si="44"/>
        <v>0</v>
      </c>
      <c r="K150" s="50">
        <f t="shared" si="44"/>
        <v>0</v>
      </c>
      <c r="L150" s="50">
        <f t="shared" si="44"/>
        <v>0</v>
      </c>
      <c r="M150" s="50">
        <f t="shared" si="44"/>
        <v>0</v>
      </c>
      <c r="N150" s="50">
        <f t="shared" si="44"/>
        <v>0</v>
      </c>
      <c r="O150" s="50">
        <f t="shared" si="44"/>
        <v>0</v>
      </c>
      <c r="P150" s="50">
        <f t="shared" si="44"/>
        <v>0</v>
      </c>
      <c r="Q150" s="50">
        <f t="shared" si="44"/>
        <v>0</v>
      </c>
      <c r="R150" s="50">
        <f t="shared" si="44"/>
        <v>0</v>
      </c>
      <c r="S150" s="50">
        <f t="shared" si="44"/>
        <v>0</v>
      </c>
      <c r="T150" s="50">
        <f t="shared" si="44"/>
        <v>0</v>
      </c>
      <c r="U150" s="50">
        <f t="shared" si="44"/>
        <v>0</v>
      </c>
      <c r="V150" s="50">
        <f t="shared" si="44"/>
        <v>0</v>
      </c>
      <c r="W150" s="50">
        <f t="shared" si="44"/>
        <v>0</v>
      </c>
      <c r="X150" s="50">
        <f t="shared" si="44"/>
        <v>0</v>
      </c>
      <c r="Y150" s="109">
        <f t="shared" si="44"/>
        <v>0</v>
      </c>
    </row>
    <row r="151" spans="1:25" ht="29.45" customHeight="1">
      <c r="A151" s="126" t="s">
        <v>75</v>
      </c>
      <c r="B151" s="108">
        <f>(B41+B42)</f>
        <v>0</v>
      </c>
      <c r="C151" s="50">
        <f>(C41+C42)</f>
        <v>0</v>
      </c>
      <c r="D151" s="50">
        <f t="shared" ref="D151:Y151" si="45">(D41+D42)</f>
        <v>0</v>
      </c>
      <c r="E151" s="50">
        <f t="shared" si="45"/>
        <v>0</v>
      </c>
      <c r="F151" s="50">
        <f t="shared" si="45"/>
        <v>0</v>
      </c>
      <c r="G151" s="50">
        <f t="shared" si="45"/>
        <v>0</v>
      </c>
      <c r="H151" s="50">
        <f t="shared" si="45"/>
        <v>0</v>
      </c>
      <c r="I151" s="50">
        <f t="shared" si="45"/>
        <v>0</v>
      </c>
      <c r="J151" s="50">
        <f t="shared" si="45"/>
        <v>0</v>
      </c>
      <c r="K151" s="50">
        <f t="shared" si="45"/>
        <v>0</v>
      </c>
      <c r="L151" s="50">
        <f t="shared" si="45"/>
        <v>0</v>
      </c>
      <c r="M151" s="50">
        <f t="shared" si="45"/>
        <v>0</v>
      </c>
      <c r="N151" s="50">
        <f t="shared" si="45"/>
        <v>0</v>
      </c>
      <c r="O151" s="50">
        <f t="shared" si="45"/>
        <v>0</v>
      </c>
      <c r="P151" s="50">
        <f t="shared" si="45"/>
        <v>0</v>
      </c>
      <c r="Q151" s="50">
        <f t="shared" si="45"/>
        <v>0</v>
      </c>
      <c r="R151" s="50">
        <f t="shared" si="45"/>
        <v>0</v>
      </c>
      <c r="S151" s="50">
        <f t="shared" si="45"/>
        <v>0</v>
      </c>
      <c r="T151" s="50">
        <f t="shared" si="45"/>
        <v>0</v>
      </c>
      <c r="U151" s="50">
        <f t="shared" si="45"/>
        <v>0</v>
      </c>
      <c r="V151" s="50">
        <f t="shared" si="45"/>
        <v>0</v>
      </c>
      <c r="W151" s="50">
        <f t="shared" si="45"/>
        <v>0</v>
      </c>
      <c r="X151" s="50">
        <f t="shared" si="45"/>
        <v>0</v>
      </c>
      <c r="Y151" s="109">
        <f t="shared" si="45"/>
        <v>0</v>
      </c>
    </row>
    <row r="152" spans="1:25" ht="29.45" customHeight="1">
      <c r="A152" s="127" t="s">
        <v>88</v>
      </c>
      <c r="B152" s="113">
        <f>(B41)</f>
        <v>0</v>
      </c>
      <c r="C152" s="114">
        <f>(C41)</f>
        <v>0</v>
      </c>
      <c r="D152" s="114">
        <f t="shared" ref="D152:Y152" si="46">(D41)</f>
        <v>0</v>
      </c>
      <c r="E152" s="114">
        <f t="shared" si="46"/>
        <v>0</v>
      </c>
      <c r="F152" s="114">
        <f t="shared" si="46"/>
        <v>0</v>
      </c>
      <c r="G152" s="114">
        <f t="shared" si="46"/>
        <v>0</v>
      </c>
      <c r="H152" s="114">
        <f t="shared" si="46"/>
        <v>0</v>
      </c>
      <c r="I152" s="114">
        <f t="shared" si="46"/>
        <v>0</v>
      </c>
      <c r="J152" s="114">
        <f t="shared" si="46"/>
        <v>0</v>
      </c>
      <c r="K152" s="114">
        <f t="shared" si="46"/>
        <v>0</v>
      </c>
      <c r="L152" s="114">
        <f t="shared" si="46"/>
        <v>0</v>
      </c>
      <c r="M152" s="114">
        <f t="shared" si="46"/>
        <v>0</v>
      </c>
      <c r="N152" s="114">
        <f t="shared" si="46"/>
        <v>0</v>
      </c>
      <c r="O152" s="114">
        <f t="shared" si="46"/>
        <v>0</v>
      </c>
      <c r="P152" s="114">
        <f t="shared" si="46"/>
        <v>0</v>
      </c>
      <c r="Q152" s="114">
        <f t="shared" si="46"/>
        <v>0</v>
      </c>
      <c r="R152" s="114">
        <f t="shared" si="46"/>
        <v>0</v>
      </c>
      <c r="S152" s="114">
        <f t="shared" si="46"/>
        <v>0</v>
      </c>
      <c r="T152" s="114">
        <f t="shared" si="46"/>
        <v>0</v>
      </c>
      <c r="U152" s="114">
        <f t="shared" si="46"/>
        <v>0</v>
      </c>
      <c r="V152" s="114">
        <f t="shared" si="46"/>
        <v>0</v>
      </c>
      <c r="W152" s="114">
        <f t="shared" si="46"/>
        <v>0</v>
      </c>
      <c r="X152" s="114">
        <f t="shared" si="46"/>
        <v>0</v>
      </c>
      <c r="Y152" s="115">
        <f t="shared" si="46"/>
        <v>0</v>
      </c>
    </row>
    <row r="153" spans="1:25" ht="29.45" customHeight="1">
      <c r="A153" s="126" t="s">
        <v>76</v>
      </c>
      <c r="B153" s="108">
        <f>(B41-B42)</f>
        <v>0</v>
      </c>
      <c r="C153" s="50">
        <f>(C41-C42)</f>
        <v>0</v>
      </c>
      <c r="D153" s="50">
        <f t="shared" ref="D153:Y153" si="47">(D41-D42)</f>
        <v>0</v>
      </c>
      <c r="E153" s="50">
        <f t="shared" si="47"/>
        <v>0</v>
      </c>
      <c r="F153" s="50">
        <f t="shared" si="47"/>
        <v>0</v>
      </c>
      <c r="G153" s="50">
        <f t="shared" si="47"/>
        <v>0</v>
      </c>
      <c r="H153" s="50">
        <f t="shared" si="47"/>
        <v>0</v>
      </c>
      <c r="I153" s="50">
        <f t="shared" si="47"/>
        <v>0</v>
      </c>
      <c r="J153" s="50">
        <f t="shared" si="47"/>
        <v>0</v>
      </c>
      <c r="K153" s="50">
        <f t="shared" si="47"/>
        <v>0</v>
      </c>
      <c r="L153" s="50">
        <f t="shared" si="47"/>
        <v>0</v>
      </c>
      <c r="M153" s="50">
        <f t="shared" si="47"/>
        <v>0</v>
      </c>
      <c r="N153" s="50">
        <f t="shared" si="47"/>
        <v>0</v>
      </c>
      <c r="O153" s="50">
        <f t="shared" si="47"/>
        <v>0</v>
      </c>
      <c r="P153" s="50">
        <f t="shared" si="47"/>
        <v>0</v>
      </c>
      <c r="Q153" s="50">
        <f t="shared" si="47"/>
        <v>0</v>
      </c>
      <c r="R153" s="50">
        <f t="shared" si="47"/>
        <v>0</v>
      </c>
      <c r="S153" s="50">
        <f t="shared" si="47"/>
        <v>0</v>
      </c>
      <c r="T153" s="50">
        <f t="shared" si="47"/>
        <v>0</v>
      </c>
      <c r="U153" s="50">
        <f t="shared" si="47"/>
        <v>0</v>
      </c>
      <c r="V153" s="50">
        <f t="shared" si="47"/>
        <v>0</v>
      </c>
      <c r="W153" s="50">
        <f t="shared" si="47"/>
        <v>0</v>
      </c>
      <c r="X153" s="50">
        <f t="shared" si="47"/>
        <v>0</v>
      </c>
      <c r="Y153" s="109">
        <f t="shared" si="47"/>
        <v>0</v>
      </c>
    </row>
    <row r="154" spans="1:25" ht="29.45" customHeight="1" thickBot="1">
      <c r="A154" s="128" t="s">
        <v>78</v>
      </c>
      <c r="B154" s="110">
        <f>(B152-(3*B42))</f>
        <v>0</v>
      </c>
      <c r="C154" s="111">
        <f>(C152-(3*C42))</f>
        <v>0</v>
      </c>
      <c r="D154" s="111">
        <f t="shared" ref="D154:Y154" si="48">(D152-(3*D42))</f>
        <v>0</v>
      </c>
      <c r="E154" s="111">
        <f t="shared" si="48"/>
        <v>0</v>
      </c>
      <c r="F154" s="111">
        <f t="shared" si="48"/>
        <v>0</v>
      </c>
      <c r="G154" s="111">
        <f t="shared" si="48"/>
        <v>0</v>
      </c>
      <c r="H154" s="111">
        <f t="shared" si="48"/>
        <v>0</v>
      </c>
      <c r="I154" s="111">
        <f t="shared" si="48"/>
        <v>0</v>
      </c>
      <c r="J154" s="111">
        <f t="shared" si="48"/>
        <v>0</v>
      </c>
      <c r="K154" s="111">
        <f t="shared" si="48"/>
        <v>0</v>
      </c>
      <c r="L154" s="111">
        <f t="shared" si="48"/>
        <v>0</v>
      </c>
      <c r="M154" s="111">
        <f t="shared" si="48"/>
        <v>0</v>
      </c>
      <c r="N154" s="111">
        <f t="shared" si="48"/>
        <v>0</v>
      </c>
      <c r="O154" s="111">
        <f t="shared" si="48"/>
        <v>0</v>
      </c>
      <c r="P154" s="111">
        <f t="shared" si="48"/>
        <v>0</v>
      </c>
      <c r="Q154" s="111">
        <f t="shared" si="48"/>
        <v>0</v>
      </c>
      <c r="R154" s="111">
        <f t="shared" si="48"/>
        <v>0</v>
      </c>
      <c r="S154" s="111">
        <f t="shared" si="48"/>
        <v>0</v>
      </c>
      <c r="T154" s="111">
        <f t="shared" si="48"/>
        <v>0</v>
      </c>
      <c r="U154" s="111">
        <f t="shared" si="48"/>
        <v>0</v>
      </c>
      <c r="V154" s="111">
        <f t="shared" si="48"/>
        <v>0</v>
      </c>
      <c r="W154" s="111">
        <f t="shared" si="48"/>
        <v>0</v>
      </c>
      <c r="X154" s="111">
        <f t="shared" si="48"/>
        <v>0</v>
      </c>
      <c r="Y154" s="112">
        <f t="shared" si="48"/>
        <v>0</v>
      </c>
    </row>
    <row r="155" spans="1:25" ht="29.45" customHeight="1" thickBot="1">
      <c r="A155" s="124"/>
    </row>
    <row r="156" spans="1:25" ht="29.45" customHeight="1">
      <c r="A156" s="125" t="s">
        <v>79</v>
      </c>
      <c r="B156" s="108">
        <f>(B158+(3*B48))</f>
        <v>0</v>
      </c>
      <c r="C156" s="50">
        <f>(C158+(3*C48))</f>
        <v>0</v>
      </c>
      <c r="D156" s="50">
        <f t="shared" ref="D156:Y156" si="49">(D158+(3*D48))</f>
        <v>0</v>
      </c>
      <c r="E156" s="50">
        <f t="shared" si="49"/>
        <v>1.24E-2</v>
      </c>
      <c r="F156" s="50">
        <f t="shared" si="49"/>
        <v>6.8000000000000005E-3</v>
      </c>
      <c r="G156" s="50">
        <f t="shared" si="49"/>
        <v>1.3399999999999999E-2</v>
      </c>
      <c r="H156" s="50">
        <f t="shared" si="49"/>
        <v>2.4E-2</v>
      </c>
      <c r="I156" s="50">
        <f t="shared" si="49"/>
        <v>0</v>
      </c>
      <c r="J156" s="50">
        <f t="shared" si="49"/>
        <v>0</v>
      </c>
      <c r="K156" s="50">
        <f t="shared" si="49"/>
        <v>1.3599999999999999E-2</v>
      </c>
      <c r="L156" s="50">
        <f t="shared" si="49"/>
        <v>0</v>
      </c>
      <c r="M156" s="50">
        <f t="shared" si="49"/>
        <v>0</v>
      </c>
      <c r="N156" s="50">
        <f t="shared" si="49"/>
        <v>0</v>
      </c>
      <c r="O156" s="50">
        <f t="shared" si="49"/>
        <v>0</v>
      </c>
      <c r="P156" s="50">
        <f t="shared" si="49"/>
        <v>3.0000000000000001E-3</v>
      </c>
      <c r="Q156" s="50">
        <f t="shared" si="49"/>
        <v>8.5599999999999996E-2</v>
      </c>
      <c r="R156" s="50">
        <f t="shared" si="49"/>
        <v>0</v>
      </c>
      <c r="S156" s="50">
        <f t="shared" si="49"/>
        <v>0</v>
      </c>
      <c r="T156" s="50">
        <f t="shared" si="49"/>
        <v>0</v>
      </c>
      <c r="U156" s="50">
        <f t="shared" si="49"/>
        <v>0</v>
      </c>
      <c r="V156" s="50">
        <f t="shared" si="49"/>
        <v>0</v>
      </c>
      <c r="W156" s="50">
        <f t="shared" si="49"/>
        <v>0</v>
      </c>
      <c r="X156" s="50">
        <f t="shared" si="49"/>
        <v>0</v>
      </c>
      <c r="Y156" s="109">
        <f t="shared" si="49"/>
        <v>2.2000000000000001E-3</v>
      </c>
    </row>
    <row r="157" spans="1:25" ht="29.45" customHeight="1">
      <c r="A157" s="126" t="s">
        <v>75</v>
      </c>
      <c r="B157" s="108">
        <f>(B47+B48)</f>
        <v>0</v>
      </c>
      <c r="C157" s="50">
        <f>(C47+C48)</f>
        <v>0</v>
      </c>
      <c r="D157" s="50">
        <f t="shared" ref="D157:Y157" si="50">(D47+D48)</f>
        <v>0</v>
      </c>
      <c r="E157" s="50">
        <f t="shared" si="50"/>
        <v>1.12E-2</v>
      </c>
      <c r="F157" s="50">
        <f t="shared" si="50"/>
        <v>6.0000000000000001E-3</v>
      </c>
      <c r="G157" s="50">
        <f t="shared" si="50"/>
        <v>1.2199999999999999E-2</v>
      </c>
      <c r="H157" s="50">
        <f t="shared" si="50"/>
        <v>2.2599999999999999E-2</v>
      </c>
      <c r="I157" s="50">
        <f t="shared" si="50"/>
        <v>0</v>
      </c>
      <c r="J157" s="50">
        <f t="shared" si="50"/>
        <v>0</v>
      </c>
      <c r="K157" s="50">
        <f t="shared" si="50"/>
        <v>1.2999999999999999E-2</v>
      </c>
      <c r="L157" s="50">
        <f t="shared" si="50"/>
        <v>0</v>
      </c>
      <c r="M157" s="50">
        <f t="shared" si="50"/>
        <v>0</v>
      </c>
      <c r="N157" s="50">
        <f t="shared" si="50"/>
        <v>0</v>
      </c>
      <c r="O157" s="50">
        <f t="shared" si="50"/>
        <v>0</v>
      </c>
      <c r="P157" s="50">
        <f t="shared" si="50"/>
        <v>2.5999999999999999E-3</v>
      </c>
      <c r="Q157" s="50">
        <f t="shared" si="50"/>
        <v>8.0799999999999997E-2</v>
      </c>
      <c r="R157" s="50">
        <f t="shared" si="50"/>
        <v>0</v>
      </c>
      <c r="S157" s="50">
        <f t="shared" si="50"/>
        <v>0</v>
      </c>
      <c r="T157" s="50">
        <f t="shared" si="50"/>
        <v>0</v>
      </c>
      <c r="U157" s="50">
        <f t="shared" si="50"/>
        <v>0</v>
      </c>
      <c r="V157" s="50">
        <f t="shared" si="50"/>
        <v>0</v>
      </c>
      <c r="W157" s="50">
        <f t="shared" si="50"/>
        <v>0</v>
      </c>
      <c r="X157" s="50">
        <f t="shared" si="50"/>
        <v>0</v>
      </c>
      <c r="Y157" s="109">
        <f t="shared" si="50"/>
        <v>1.8000000000000002E-3</v>
      </c>
    </row>
    <row r="158" spans="1:25" ht="29.45" customHeight="1">
      <c r="A158" s="127" t="s">
        <v>89</v>
      </c>
      <c r="B158" s="113">
        <f>(B47)</f>
        <v>0</v>
      </c>
      <c r="C158" s="114">
        <f>(C47)</f>
        <v>0</v>
      </c>
      <c r="D158" s="114">
        <f t="shared" ref="D158:Y158" si="51">(D47)</f>
        <v>0</v>
      </c>
      <c r="E158" s="114">
        <f t="shared" si="51"/>
        <v>1.06E-2</v>
      </c>
      <c r="F158" s="114">
        <f t="shared" si="51"/>
        <v>5.5999999999999999E-3</v>
      </c>
      <c r="G158" s="114">
        <f t="shared" si="51"/>
        <v>1.1599999999999999E-2</v>
      </c>
      <c r="H158" s="114">
        <f t="shared" si="51"/>
        <v>2.1899999999999999E-2</v>
      </c>
      <c r="I158" s="114">
        <f t="shared" si="51"/>
        <v>0</v>
      </c>
      <c r="J158" s="114">
        <f t="shared" si="51"/>
        <v>0</v>
      </c>
      <c r="K158" s="114">
        <f t="shared" si="51"/>
        <v>1.2699999999999999E-2</v>
      </c>
      <c r="L158" s="114">
        <f t="shared" si="51"/>
        <v>0</v>
      </c>
      <c r="M158" s="114">
        <f t="shared" si="51"/>
        <v>0</v>
      </c>
      <c r="N158" s="114">
        <f t="shared" si="51"/>
        <v>0</v>
      </c>
      <c r="O158" s="114">
        <f t="shared" si="51"/>
        <v>0</v>
      </c>
      <c r="P158" s="114">
        <f t="shared" si="51"/>
        <v>2.3999999999999998E-3</v>
      </c>
      <c r="Q158" s="114">
        <f t="shared" si="51"/>
        <v>7.8399999999999997E-2</v>
      </c>
      <c r="R158" s="114">
        <f t="shared" si="51"/>
        <v>0</v>
      </c>
      <c r="S158" s="114">
        <f t="shared" si="51"/>
        <v>0</v>
      </c>
      <c r="T158" s="114">
        <f t="shared" si="51"/>
        <v>0</v>
      </c>
      <c r="U158" s="114">
        <f t="shared" si="51"/>
        <v>0</v>
      </c>
      <c r="V158" s="114">
        <f t="shared" si="51"/>
        <v>0</v>
      </c>
      <c r="W158" s="114">
        <f t="shared" si="51"/>
        <v>0</v>
      </c>
      <c r="X158" s="114">
        <f t="shared" si="51"/>
        <v>0</v>
      </c>
      <c r="Y158" s="115">
        <f t="shared" si="51"/>
        <v>1.6000000000000001E-3</v>
      </c>
    </row>
    <row r="159" spans="1:25" ht="29.45" customHeight="1">
      <c r="A159" s="126" t="s">
        <v>76</v>
      </c>
      <c r="B159" s="108">
        <f>(B47-B48)</f>
        <v>0</v>
      </c>
      <c r="C159" s="50">
        <f>(C47-C48)</f>
        <v>0</v>
      </c>
      <c r="D159" s="50">
        <f t="shared" ref="D159:Y159" si="52">(D47-D48)</f>
        <v>0</v>
      </c>
      <c r="E159" s="50">
        <f t="shared" si="52"/>
        <v>0.01</v>
      </c>
      <c r="F159" s="50">
        <f t="shared" si="52"/>
        <v>5.1999999999999998E-3</v>
      </c>
      <c r="G159" s="50">
        <f t="shared" si="52"/>
        <v>1.0999999999999999E-2</v>
      </c>
      <c r="H159" s="50">
        <f t="shared" si="52"/>
        <v>2.12E-2</v>
      </c>
      <c r="I159" s="50">
        <f t="shared" si="52"/>
        <v>0</v>
      </c>
      <c r="J159" s="50">
        <f t="shared" si="52"/>
        <v>0</v>
      </c>
      <c r="K159" s="50">
        <f t="shared" si="52"/>
        <v>1.24E-2</v>
      </c>
      <c r="L159" s="50">
        <f t="shared" si="52"/>
        <v>0</v>
      </c>
      <c r="M159" s="50">
        <f t="shared" si="52"/>
        <v>0</v>
      </c>
      <c r="N159" s="50">
        <f t="shared" si="52"/>
        <v>0</v>
      </c>
      <c r="O159" s="50">
        <f t="shared" si="52"/>
        <v>0</v>
      </c>
      <c r="P159" s="50">
        <f t="shared" si="52"/>
        <v>2.1999999999999997E-3</v>
      </c>
      <c r="Q159" s="50">
        <f t="shared" si="52"/>
        <v>7.5999999999999998E-2</v>
      </c>
      <c r="R159" s="50">
        <f t="shared" si="52"/>
        <v>0</v>
      </c>
      <c r="S159" s="50">
        <f t="shared" si="52"/>
        <v>0</v>
      </c>
      <c r="T159" s="50">
        <f t="shared" si="52"/>
        <v>0</v>
      </c>
      <c r="U159" s="50">
        <f t="shared" si="52"/>
        <v>0</v>
      </c>
      <c r="V159" s="50">
        <f t="shared" si="52"/>
        <v>0</v>
      </c>
      <c r="W159" s="50">
        <f t="shared" si="52"/>
        <v>0</v>
      </c>
      <c r="X159" s="50">
        <f t="shared" si="52"/>
        <v>0</v>
      </c>
      <c r="Y159" s="109">
        <f t="shared" si="52"/>
        <v>1.4E-3</v>
      </c>
    </row>
    <row r="160" spans="1:25" ht="29.45" customHeight="1" thickBot="1">
      <c r="A160" s="128" t="s">
        <v>78</v>
      </c>
      <c r="B160" s="110">
        <f>(B158-(3*B48))</f>
        <v>0</v>
      </c>
      <c r="C160" s="111">
        <f>(C158-(3*C48))</f>
        <v>0</v>
      </c>
      <c r="D160" s="111">
        <f t="shared" ref="D160:Y160" si="53">(D158-(3*D48))</f>
        <v>0</v>
      </c>
      <c r="E160" s="111">
        <f t="shared" si="53"/>
        <v>8.8000000000000005E-3</v>
      </c>
      <c r="F160" s="111">
        <f t="shared" si="53"/>
        <v>4.3999999999999994E-3</v>
      </c>
      <c r="G160" s="111">
        <f t="shared" si="53"/>
        <v>9.7999999999999997E-3</v>
      </c>
      <c r="H160" s="111">
        <f t="shared" si="53"/>
        <v>1.9799999999999998E-2</v>
      </c>
      <c r="I160" s="111">
        <f t="shared" si="53"/>
        <v>0</v>
      </c>
      <c r="J160" s="111">
        <f t="shared" si="53"/>
        <v>0</v>
      </c>
      <c r="K160" s="111">
        <f t="shared" si="53"/>
        <v>1.18E-2</v>
      </c>
      <c r="L160" s="111">
        <f t="shared" si="53"/>
        <v>0</v>
      </c>
      <c r="M160" s="111">
        <f t="shared" si="53"/>
        <v>0</v>
      </c>
      <c r="N160" s="111">
        <f t="shared" si="53"/>
        <v>0</v>
      </c>
      <c r="O160" s="111">
        <f t="shared" si="53"/>
        <v>0</v>
      </c>
      <c r="P160" s="111">
        <f t="shared" si="53"/>
        <v>1.7999999999999997E-3</v>
      </c>
      <c r="Q160" s="111">
        <f t="shared" si="53"/>
        <v>7.1199999999999999E-2</v>
      </c>
      <c r="R160" s="111">
        <f t="shared" si="53"/>
        <v>0</v>
      </c>
      <c r="S160" s="111">
        <f t="shared" si="53"/>
        <v>0</v>
      </c>
      <c r="T160" s="111">
        <f t="shared" si="53"/>
        <v>0</v>
      </c>
      <c r="U160" s="111">
        <f t="shared" si="53"/>
        <v>0</v>
      </c>
      <c r="V160" s="111">
        <f t="shared" si="53"/>
        <v>0</v>
      </c>
      <c r="W160" s="111">
        <f t="shared" si="53"/>
        <v>0</v>
      </c>
      <c r="X160" s="111">
        <f t="shared" si="53"/>
        <v>0</v>
      </c>
      <c r="Y160" s="112">
        <f t="shared" si="53"/>
        <v>1E-3</v>
      </c>
    </row>
    <row r="161" spans="1:25" ht="29.45" customHeight="1" thickBot="1">
      <c r="A161" s="124"/>
    </row>
    <row r="162" spans="1:25" ht="29.45" customHeight="1">
      <c r="A162" s="125" t="s">
        <v>79</v>
      </c>
      <c r="B162" s="108">
        <f>(B164+(3*B54))</f>
        <v>0</v>
      </c>
      <c r="C162" s="50">
        <f>(C164+(3*C54))</f>
        <v>0.42230000000000001</v>
      </c>
      <c r="D162" s="50">
        <f t="shared" ref="D162:Y162" si="54">(D164+(3*D54))</f>
        <v>0</v>
      </c>
      <c r="E162" s="50">
        <f t="shared" si="54"/>
        <v>0</v>
      </c>
      <c r="F162" s="50">
        <f t="shared" si="54"/>
        <v>0</v>
      </c>
      <c r="G162" s="50">
        <f t="shared" si="54"/>
        <v>0</v>
      </c>
      <c r="H162" s="50">
        <f t="shared" si="54"/>
        <v>0</v>
      </c>
      <c r="I162" s="50">
        <f t="shared" si="54"/>
        <v>0</v>
      </c>
      <c r="J162" s="50">
        <f t="shared" si="54"/>
        <v>0</v>
      </c>
      <c r="K162" s="50">
        <f t="shared" si="54"/>
        <v>0</v>
      </c>
      <c r="L162" s="50">
        <f t="shared" si="54"/>
        <v>0</v>
      </c>
      <c r="M162" s="50">
        <f t="shared" si="54"/>
        <v>0</v>
      </c>
      <c r="N162" s="50">
        <f t="shared" si="54"/>
        <v>0</v>
      </c>
      <c r="O162" s="50">
        <f t="shared" si="54"/>
        <v>0</v>
      </c>
      <c r="P162" s="50">
        <f t="shared" si="54"/>
        <v>0</v>
      </c>
      <c r="Q162" s="50">
        <f t="shared" si="54"/>
        <v>0</v>
      </c>
      <c r="R162" s="50">
        <f t="shared" si="54"/>
        <v>0</v>
      </c>
      <c r="S162" s="50">
        <f t="shared" si="54"/>
        <v>0</v>
      </c>
      <c r="T162" s="50">
        <f t="shared" si="54"/>
        <v>0</v>
      </c>
      <c r="U162" s="50">
        <f t="shared" si="54"/>
        <v>0</v>
      </c>
      <c r="V162" s="50">
        <f t="shared" si="54"/>
        <v>0</v>
      </c>
      <c r="W162" s="50">
        <f t="shared" si="54"/>
        <v>0</v>
      </c>
      <c r="X162" s="50">
        <f t="shared" si="54"/>
        <v>0</v>
      </c>
      <c r="Y162" s="109">
        <f t="shared" si="54"/>
        <v>0</v>
      </c>
    </row>
    <row r="163" spans="1:25" ht="29.45" customHeight="1">
      <c r="A163" s="126" t="s">
        <v>75</v>
      </c>
      <c r="B163" s="108">
        <f>(B53+B54)</f>
        <v>0</v>
      </c>
      <c r="C163" s="50">
        <f>(C53+C54)</f>
        <v>0.37409999999999999</v>
      </c>
      <c r="D163" s="50">
        <f t="shared" ref="D163:Y163" si="55">(D53+D54)</f>
        <v>0</v>
      </c>
      <c r="E163" s="50">
        <f t="shared" si="55"/>
        <v>0</v>
      </c>
      <c r="F163" s="50">
        <f t="shared" si="55"/>
        <v>0</v>
      </c>
      <c r="G163" s="50">
        <f t="shared" si="55"/>
        <v>0</v>
      </c>
      <c r="H163" s="50">
        <f t="shared" si="55"/>
        <v>0</v>
      </c>
      <c r="I163" s="50">
        <f t="shared" si="55"/>
        <v>0</v>
      </c>
      <c r="J163" s="50">
        <f t="shared" si="55"/>
        <v>0</v>
      </c>
      <c r="K163" s="50">
        <f t="shared" si="55"/>
        <v>0</v>
      </c>
      <c r="L163" s="50">
        <f t="shared" si="55"/>
        <v>0</v>
      </c>
      <c r="M163" s="50">
        <f t="shared" si="55"/>
        <v>0</v>
      </c>
      <c r="N163" s="50">
        <f t="shared" si="55"/>
        <v>0</v>
      </c>
      <c r="O163" s="50">
        <f t="shared" si="55"/>
        <v>0</v>
      </c>
      <c r="P163" s="50">
        <f t="shared" si="55"/>
        <v>0</v>
      </c>
      <c r="Q163" s="50">
        <f t="shared" si="55"/>
        <v>0</v>
      </c>
      <c r="R163" s="50">
        <f t="shared" si="55"/>
        <v>0</v>
      </c>
      <c r="S163" s="50">
        <f t="shared" si="55"/>
        <v>0</v>
      </c>
      <c r="T163" s="50">
        <f t="shared" si="55"/>
        <v>0</v>
      </c>
      <c r="U163" s="50">
        <f t="shared" si="55"/>
        <v>0</v>
      </c>
      <c r="V163" s="50">
        <f t="shared" si="55"/>
        <v>0</v>
      </c>
      <c r="W163" s="50">
        <f t="shared" si="55"/>
        <v>0</v>
      </c>
      <c r="X163" s="50">
        <f t="shared" si="55"/>
        <v>0</v>
      </c>
      <c r="Y163" s="109">
        <f t="shared" si="55"/>
        <v>0</v>
      </c>
    </row>
    <row r="164" spans="1:25" ht="29.45" customHeight="1">
      <c r="A164" s="127" t="s">
        <v>90</v>
      </c>
      <c r="B164" s="113">
        <f>(B53)</f>
        <v>0</v>
      </c>
      <c r="C164" s="114">
        <f>(C53)</f>
        <v>0.35</v>
      </c>
      <c r="D164" s="114">
        <f t="shared" ref="D164:Y164" si="56">(D53)</f>
        <v>0</v>
      </c>
      <c r="E164" s="114">
        <f t="shared" si="56"/>
        <v>0</v>
      </c>
      <c r="F164" s="114">
        <f t="shared" si="56"/>
        <v>0</v>
      </c>
      <c r="G164" s="114">
        <f t="shared" si="56"/>
        <v>0</v>
      </c>
      <c r="H164" s="114">
        <f t="shared" si="56"/>
        <v>0</v>
      </c>
      <c r="I164" s="114">
        <f t="shared" si="56"/>
        <v>0</v>
      </c>
      <c r="J164" s="114">
        <f t="shared" si="56"/>
        <v>0</v>
      </c>
      <c r="K164" s="114">
        <f t="shared" si="56"/>
        <v>0</v>
      </c>
      <c r="L164" s="114">
        <f t="shared" si="56"/>
        <v>0</v>
      </c>
      <c r="M164" s="114">
        <f t="shared" si="56"/>
        <v>0</v>
      </c>
      <c r="N164" s="114">
        <f t="shared" si="56"/>
        <v>0</v>
      </c>
      <c r="O164" s="114">
        <f t="shared" si="56"/>
        <v>0</v>
      </c>
      <c r="P164" s="114">
        <f t="shared" si="56"/>
        <v>0</v>
      </c>
      <c r="Q164" s="114">
        <f t="shared" si="56"/>
        <v>0</v>
      </c>
      <c r="R164" s="114">
        <f t="shared" si="56"/>
        <v>0</v>
      </c>
      <c r="S164" s="114">
        <f t="shared" si="56"/>
        <v>0</v>
      </c>
      <c r="T164" s="114">
        <f t="shared" si="56"/>
        <v>0</v>
      </c>
      <c r="U164" s="114">
        <f t="shared" si="56"/>
        <v>0</v>
      </c>
      <c r="V164" s="114">
        <f t="shared" si="56"/>
        <v>0</v>
      </c>
      <c r="W164" s="114">
        <f t="shared" si="56"/>
        <v>0</v>
      </c>
      <c r="X164" s="114">
        <f t="shared" si="56"/>
        <v>0</v>
      </c>
      <c r="Y164" s="115">
        <f t="shared" si="56"/>
        <v>0</v>
      </c>
    </row>
    <row r="165" spans="1:25" ht="29.45" customHeight="1">
      <c r="A165" s="126" t="s">
        <v>76</v>
      </c>
      <c r="B165" s="108">
        <f>(B53-B54)</f>
        <v>0</v>
      </c>
      <c r="C165" s="50">
        <f>(C53-C54)</f>
        <v>0.32589999999999997</v>
      </c>
      <c r="D165" s="50">
        <f t="shared" ref="D165:Y165" si="57">(D53-D54)</f>
        <v>0</v>
      </c>
      <c r="E165" s="50">
        <f t="shared" si="57"/>
        <v>0</v>
      </c>
      <c r="F165" s="50">
        <f t="shared" si="57"/>
        <v>0</v>
      </c>
      <c r="G165" s="50">
        <f t="shared" si="57"/>
        <v>0</v>
      </c>
      <c r="H165" s="50">
        <f t="shared" si="57"/>
        <v>0</v>
      </c>
      <c r="I165" s="50">
        <f t="shared" si="57"/>
        <v>0</v>
      </c>
      <c r="J165" s="50">
        <f t="shared" si="57"/>
        <v>0</v>
      </c>
      <c r="K165" s="50">
        <f t="shared" si="57"/>
        <v>0</v>
      </c>
      <c r="L165" s="50">
        <f t="shared" si="57"/>
        <v>0</v>
      </c>
      <c r="M165" s="50">
        <f t="shared" si="57"/>
        <v>0</v>
      </c>
      <c r="N165" s="50">
        <f t="shared" si="57"/>
        <v>0</v>
      </c>
      <c r="O165" s="50">
        <f t="shared" si="57"/>
        <v>0</v>
      </c>
      <c r="P165" s="50">
        <f t="shared" si="57"/>
        <v>0</v>
      </c>
      <c r="Q165" s="50">
        <f t="shared" si="57"/>
        <v>0</v>
      </c>
      <c r="R165" s="50">
        <f t="shared" si="57"/>
        <v>0</v>
      </c>
      <c r="S165" s="50">
        <f t="shared" si="57"/>
        <v>0</v>
      </c>
      <c r="T165" s="50">
        <f t="shared" si="57"/>
        <v>0</v>
      </c>
      <c r="U165" s="50">
        <f t="shared" si="57"/>
        <v>0</v>
      </c>
      <c r="V165" s="50">
        <f t="shared" si="57"/>
        <v>0</v>
      </c>
      <c r="W165" s="50">
        <f t="shared" si="57"/>
        <v>0</v>
      </c>
      <c r="X165" s="50">
        <f t="shared" si="57"/>
        <v>0</v>
      </c>
      <c r="Y165" s="109">
        <f t="shared" si="57"/>
        <v>0</v>
      </c>
    </row>
    <row r="166" spans="1:25" ht="29.45" customHeight="1" thickBot="1">
      <c r="A166" s="128" t="s">
        <v>78</v>
      </c>
      <c r="B166" s="110">
        <f>(B164-(3*B54))</f>
        <v>0</v>
      </c>
      <c r="C166" s="111">
        <f>(C164-(3*C54))</f>
        <v>0.27769999999999995</v>
      </c>
      <c r="D166" s="111">
        <f t="shared" ref="D166:Y166" si="58">(D164-(3*D54))</f>
        <v>0</v>
      </c>
      <c r="E166" s="111">
        <f t="shared" si="58"/>
        <v>0</v>
      </c>
      <c r="F166" s="111">
        <f t="shared" si="58"/>
        <v>0</v>
      </c>
      <c r="G166" s="111">
        <f t="shared" si="58"/>
        <v>0</v>
      </c>
      <c r="H166" s="111">
        <f t="shared" si="58"/>
        <v>0</v>
      </c>
      <c r="I166" s="111">
        <f t="shared" si="58"/>
        <v>0</v>
      </c>
      <c r="J166" s="111">
        <f t="shared" si="58"/>
        <v>0</v>
      </c>
      <c r="K166" s="111">
        <f t="shared" si="58"/>
        <v>0</v>
      </c>
      <c r="L166" s="111">
        <f t="shared" si="58"/>
        <v>0</v>
      </c>
      <c r="M166" s="111">
        <f t="shared" si="58"/>
        <v>0</v>
      </c>
      <c r="N166" s="111">
        <f t="shared" si="58"/>
        <v>0</v>
      </c>
      <c r="O166" s="111">
        <f t="shared" si="58"/>
        <v>0</v>
      </c>
      <c r="P166" s="111">
        <f t="shared" si="58"/>
        <v>0</v>
      </c>
      <c r="Q166" s="111">
        <f t="shared" si="58"/>
        <v>0</v>
      </c>
      <c r="R166" s="111">
        <f t="shared" si="58"/>
        <v>0</v>
      </c>
      <c r="S166" s="111">
        <f t="shared" si="58"/>
        <v>0</v>
      </c>
      <c r="T166" s="111">
        <f t="shared" si="58"/>
        <v>0</v>
      </c>
      <c r="U166" s="111">
        <f t="shared" si="58"/>
        <v>0</v>
      </c>
      <c r="V166" s="111">
        <f t="shared" si="58"/>
        <v>0</v>
      </c>
      <c r="W166" s="111">
        <f t="shared" si="58"/>
        <v>0</v>
      </c>
      <c r="X166" s="111">
        <f t="shared" si="58"/>
        <v>0</v>
      </c>
      <c r="Y166" s="112">
        <f t="shared" si="58"/>
        <v>0</v>
      </c>
    </row>
    <row r="167" spans="1:25" ht="29.45" customHeight="1" thickBot="1">
      <c r="A167" s="124"/>
    </row>
    <row r="168" spans="1:25" ht="29.45" customHeight="1">
      <c r="A168" s="129" t="s">
        <v>79</v>
      </c>
      <c r="B168" s="108">
        <f>(B170+(3*B60))</f>
        <v>0</v>
      </c>
      <c r="C168" s="50">
        <f>(C170+(3*C60))</f>
        <v>0</v>
      </c>
      <c r="D168" s="50">
        <f t="shared" ref="D168:Y168" si="59">(D170+(3*D60))</f>
        <v>0</v>
      </c>
      <c r="E168" s="50">
        <f t="shared" si="59"/>
        <v>5.7999999999999996E-3</v>
      </c>
      <c r="F168" s="50">
        <f t="shared" si="59"/>
        <v>4.7000000000000002E-3</v>
      </c>
      <c r="G168" s="50">
        <f t="shared" si="59"/>
        <v>0</v>
      </c>
      <c r="H168" s="50">
        <f t="shared" si="59"/>
        <v>5.6999999999999995E-2</v>
      </c>
      <c r="I168" s="50">
        <f t="shared" si="59"/>
        <v>0</v>
      </c>
      <c r="J168" s="50">
        <f t="shared" si="59"/>
        <v>5.4999999999999997E-3</v>
      </c>
      <c r="K168" s="50">
        <f t="shared" si="59"/>
        <v>0</v>
      </c>
      <c r="L168" s="50">
        <f t="shared" si="59"/>
        <v>0</v>
      </c>
      <c r="M168" s="50">
        <f t="shared" si="59"/>
        <v>0</v>
      </c>
      <c r="N168" s="50">
        <f t="shared" si="59"/>
        <v>0</v>
      </c>
      <c r="O168" s="50">
        <f t="shared" si="59"/>
        <v>0</v>
      </c>
      <c r="P168" s="50">
        <f t="shared" si="59"/>
        <v>1.8E-3</v>
      </c>
      <c r="Q168" s="50">
        <f t="shared" si="59"/>
        <v>0</v>
      </c>
      <c r="R168" s="50">
        <f t="shared" si="59"/>
        <v>0</v>
      </c>
      <c r="S168" s="50">
        <f t="shared" si="59"/>
        <v>1.2000000000000001E-3</v>
      </c>
      <c r="T168" s="50">
        <f t="shared" si="59"/>
        <v>2.5000000000000001E-3</v>
      </c>
      <c r="U168" s="50">
        <f t="shared" si="59"/>
        <v>1E-3</v>
      </c>
      <c r="V168" s="50">
        <f t="shared" si="59"/>
        <v>0</v>
      </c>
      <c r="W168" s="50">
        <f t="shared" si="59"/>
        <v>0</v>
      </c>
      <c r="X168" s="50">
        <f t="shared" si="59"/>
        <v>0</v>
      </c>
      <c r="Y168" s="109">
        <f t="shared" si="59"/>
        <v>0</v>
      </c>
    </row>
    <row r="169" spans="1:25" ht="29.45" customHeight="1">
      <c r="A169" s="119" t="s">
        <v>75</v>
      </c>
      <c r="B169" s="108">
        <f>(B59+B60)</f>
        <v>0</v>
      </c>
      <c r="C169" s="50">
        <f>(C59+C60)</f>
        <v>0</v>
      </c>
      <c r="D169" s="50">
        <f t="shared" ref="D169:Y169" si="60">(D59+D60)</f>
        <v>0</v>
      </c>
      <c r="E169" s="50">
        <f t="shared" si="60"/>
        <v>5.3999999999999994E-3</v>
      </c>
      <c r="F169" s="50">
        <f t="shared" si="60"/>
        <v>4.1000000000000003E-3</v>
      </c>
      <c r="G169" s="50">
        <f t="shared" si="60"/>
        <v>0</v>
      </c>
      <c r="H169" s="50">
        <f t="shared" si="60"/>
        <v>5.2999999999999999E-2</v>
      </c>
      <c r="I169" s="50">
        <f t="shared" si="60"/>
        <v>0</v>
      </c>
      <c r="J169" s="50">
        <f t="shared" si="60"/>
        <v>4.5000000000000005E-3</v>
      </c>
      <c r="K169" s="50">
        <f t="shared" si="60"/>
        <v>0</v>
      </c>
      <c r="L169" s="50">
        <f t="shared" si="60"/>
        <v>0</v>
      </c>
      <c r="M169" s="50">
        <f t="shared" si="60"/>
        <v>0</v>
      </c>
      <c r="N169" s="50">
        <f t="shared" si="60"/>
        <v>0</v>
      </c>
      <c r="O169" s="50">
        <f t="shared" si="60"/>
        <v>0</v>
      </c>
      <c r="P169" s="50">
        <f t="shared" si="60"/>
        <v>1.4E-3</v>
      </c>
      <c r="Q169" s="50">
        <f t="shared" si="60"/>
        <v>0</v>
      </c>
      <c r="R169" s="50">
        <f t="shared" si="60"/>
        <v>0</v>
      </c>
      <c r="S169" s="50">
        <f t="shared" si="60"/>
        <v>1E-3</v>
      </c>
      <c r="T169" s="50">
        <f t="shared" si="60"/>
        <v>1.5E-3</v>
      </c>
      <c r="U169" s="50">
        <f t="shared" si="60"/>
        <v>6.0000000000000006E-4</v>
      </c>
      <c r="V169" s="50">
        <f t="shared" si="60"/>
        <v>0</v>
      </c>
      <c r="W169" s="50">
        <f t="shared" si="60"/>
        <v>0</v>
      </c>
      <c r="X169" s="50">
        <f t="shared" si="60"/>
        <v>0</v>
      </c>
      <c r="Y169" s="109">
        <f t="shared" si="60"/>
        <v>0</v>
      </c>
    </row>
    <row r="170" spans="1:25" ht="29.45" customHeight="1">
      <c r="A170" s="120" t="s">
        <v>91</v>
      </c>
      <c r="B170" s="113">
        <f>(B59)</f>
        <v>0</v>
      </c>
      <c r="C170" s="114">
        <f>(C59)</f>
        <v>0</v>
      </c>
      <c r="D170" s="114">
        <f t="shared" ref="D170:Y170" si="61">(D59)</f>
        <v>0</v>
      </c>
      <c r="E170" s="114">
        <f t="shared" si="61"/>
        <v>5.1999999999999998E-3</v>
      </c>
      <c r="F170" s="114">
        <f t="shared" si="61"/>
        <v>3.8E-3</v>
      </c>
      <c r="G170" s="114">
        <f t="shared" si="61"/>
        <v>0</v>
      </c>
      <c r="H170" s="114">
        <f t="shared" si="61"/>
        <v>5.0999999999999997E-2</v>
      </c>
      <c r="I170" s="114">
        <f t="shared" si="61"/>
        <v>0</v>
      </c>
      <c r="J170" s="114">
        <f t="shared" si="61"/>
        <v>4.0000000000000001E-3</v>
      </c>
      <c r="K170" s="114">
        <f t="shared" si="61"/>
        <v>0</v>
      </c>
      <c r="L170" s="114">
        <f t="shared" si="61"/>
        <v>0</v>
      </c>
      <c r="M170" s="114">
        <f t="shared" si="61"/>
        <v>0</v>
      </c>
      <c r="N170" s="114">
        <f t="shared" si="61"/>
        <v>0</v>
      </c>
      <c r="O170" s="114">
        <f t="shared" si="61"/>
        <v>0</v>
      </c>
      <c r="P170" s="114">
        <f t="shared" si="61"/>
        <v>1.1999999999999999E-3</v>
      </c>
      <c r="Q170" s="114">
        <f t="shared" si="61"/>
        <v>0</v>
      </c>
      <c r="R170" s="114">
        <f t="shared" si="61"/>
        <v>0</v>
      </c>
      <c r="S170" s="114">
        <f t="shared" si="61"/>
        <v>8.9999999999999998E-4</v>
      </c>
      <c r="T170" s="114">
        <f t="shared" si="61"/>
        <v>1E-3</v>
      </c>
      <c r="U170" s="114">
        <f t="shared" si="61"/>
        <v>4.0000000000000002E-4</v>
      </c>
      <c r="V170" s="114">
        <f t="shared" si="61"/>
        <v>0</v>
      </c>
      <c r="W170" s="114">
        <f t="shared" si="61"/>
        <v>0</v>
      </c>
      <c r="X170" s="114">
        <f t="shared" si="61"/>
        <v>0</v>
      </c>
      <c r="Y170" s="115">
        <f t="shared" si="61"/>
        <v>0</v>
      </c>
    </row>
    <row r="171" spans="1:25" ht="29.45" customHeight="1">
      <c r="A171" s="119" t="s">
        <v>76</v>
      </c>
      <c r="B171" s="108">
        <f>(B59-B60)</f>
        <v>0</v>
      </c>
      <c r="C171" s="50">
        <f>(C59-C60)</f>
        <v>0</v>
      </c>
      <c r="D171" s="50">
        <f t="shared" ref="D171:Y171" si="62">(D59-D60)</f>
        <v>0</v>
      </c>
      <c r="E171" s="50">
        <f t="shared" si="62"/>
        <v>5.0000000000000001E-3</v>
      </c>
      <c r="F171" s="50">
        <f t="shared" si="62"/>
        <v>3.5000000000000001E-3</v>
      </c>
      <c r="G171" s="50">
        <f t="shared" si="62"/>
        <v>0</v>
      </c>
      <c r="H171" s="50">
        <f t="shared" si="62"/>
        <v>4.8999999999999995E-2</v>
      </c>
      <c r="I171" s="50">
        <f t="shared" si="62"/>
        <v>0</v>
      </c>
      <c r="J171" s="50">
        <f t="shared" si="62"/>
        <v>3.5000000000000001E-3</v>
      </c>
      <c r="K171" s="50">
        <f t="shared" si="62"/>
        <v>0</v>
      </c>
      <c r="L171" s="50">
        <f t="shared" si="62"/>
        <v>0</v>
      </c>
      <c r="M171" s="50">
        <f t="shared" si="62"/>
        <v>0</v>
      </c>
      <c r="N171" s="50">
        <f t="shared" si="62"/>
        <v>0</v>
      </c>
      <c r="O171" s="50">
        <f t="shared" si="62"/>
        <v>0</v>
      </c>
      <c r="P171" s="50">
        <f t="shared" si="62"/>
        <v>9.999999999999998E-4</v>
      </c>
      <c r="Q171" s="50">
        <f t="shared" si="62"/>
        <v>0</v>
      </c>
      <c r="R171" s="50">
        <f t="shared" si="62"/>
        <v>0</v>
      </c>
      <c r="S171" s="50">
        <f t="shared" si="62"/>
        <v>7.9999999999999993E-4</v>
      </c>
      <c r="T171" s="50">
        <f t="shared" si="62"/>
        <v>5.0000000000000001E-4</v>
      </c>
      <c r="U171" s="50">
        <f t="shared" si="62"/>
        <v>2.0000000000000001E-4</v>
      </c>
      <c r="V171" s="50">
        <f t="shared" si="62"/>
        <v>0</v>
      </c>
      <c r="W171" s="50">
        <f t="shared" si="62"/>
        <v>0</v>
      </c>
      <c r="X171" s="50">
        <f t="shared" si="62"/>
        <v>0</v>
      </c>
      <c r="Y171" s="109">
        <f t="shared" si="62"/>
        <v>0</v>
      </c>
    </row>
    <row r="172" spans="1:25" ht="29.45" customHeight="1" thickBot="1">
      <c r="A172" s="130" t="s">
        <v>78</v>
      </c>
      <c r="B172" s="110">
        <f>(B170-(3*B60))</f>
        <v>0</v>
      </c>
      <c r="C172" s="111">
        <f>(C170-(3*C60))</f>
        <v>0</v>
      </c>
      <c r="D172" s="111">
        <f t="shared" ref="D172:Y172" si="63">(D170-(3*D60))</f>
        <v>0</v>
      </c>
      <c r="E172" s="111">
        <f t="shared" si="63"/>
        <v>4.5999999999999999E-3</v>
      </c>
      <c r="F172" s="111">
        <f t="shared" si="63"/>
        <v>2.8999999999999998E-3</v>
      </c>
      <c r="G172" s="111">
        <f t="shared" si="63"/>
        <v>0</v>
      </c>
      <c r="H172" s="111">
        <f t="shared" si="63"/>
        <v>4.4999999999999998E-2</v>
      </c>
      <c r="I172" s="111">
        <f t="shared" si="63"/>
        <v>0</v>
      </c>
      <c r="J172" s="111">
        <f t="shared" si="63"/>
        <v>2.5000000000000001E-3</v>
      </c>
      <c r="K172" s="111">
        <f t="shared" si="63"/>
        <v>0</v>
      </c>
      <c r="L172" s="111">
        <f t="shared" si="63"/>
        <v>0</v>
      </c>
      <c r="M172" s="111">
        <f t="shared" si="63"/>
        <v>0</v>
      </c>
      <c r="N172" s="111">
        <f t="shared" si="63"/>
        <v>0</v>
      </c>
      <c r="O172" s="111">
        <f t="shared" si="63"/>
        <v>0</v>
      </c>
      <c r="P172" s="111">
        <f t="shared" si="63"/>
        <v>5.9999999999999984E-4</v>
      </c>
      <c r="Q172" s="111">
        <f t="shared" si="63"/>
        <v>0</v>
      </c>
      <c r="R172" s="111">
        <f t="shared" si="63"/>
        <v>0</v>
      </c>
      <c r="S172" s="111">
        <f t="shared" si="63"/>
        <v>5.9999999999999995E-4</v>
      </c>
      <c r="T172" s="111">
        <f t="shared" si="63"/>
        <v>-5.0000000000000001E-4</v>
      </c>
      <c r="U172" s="111">
        <f t="shared" si="63"/>
        <v>-2.0000000000000004E-4</v>
      </c>
      <c r="V172" s="111">
        <f t="shared" si="63"/>
        <v>0</v>
      </c>
      <c r="W172" s="111">
        <f t="shared" si="63"/>
        <v>0</v>
      </c>
      <c r="X172" s="111">
        <f t="shared" si="63"/>
        <v>0</v>
      </c>
      <c r="Y172" s="112">
        <f t="shared" si="63"/>
        <v>0</v>
      </c>
    </row>
    <row r="173" spans="1:25" ht="29.45" customHeight="1" thickBot="1">
      <c r="A173" s="124"/>
    </row>
    <row r="174" spans="1:25" ht="29.45" customHeight="1">
      <c r="A174" s="129" t="s">
        <v>79</v>
      </c>
      <c r="B174" s="108">
        <f>(B176+(3*B66))</f>
        <v>0</v>
      </c>
      <c r="C174" s="50">
        <f>(C176+(3*C66))</f>
        <v>0</v>
      </c>
      <c r="D174" s="50">
        <f t="shared" ref="D174:Y174" si="64">(D176+(3*D66))</f>
        <v>0</v>
      </c>
      <c r="E174" s="50">
        <f t="shared" si="64"/>
        <v>0</v>
      </c>
      <c r="F174" s="50">
        <f t="shared" si="64"/>
        <v>3.0000000000000001E-3</v>
      </c>
      <c r="G174" s="50">
        <f t="shared" si="64"/>
        <v>2.7000000000000003E-2</v>
      </c>
      <c r="H174" s="50">
        <f t="shared" si="64"/>
        <v>2.7E-2</v>
      </c>
      <c r="I174" s="50">
        <f t="shared" si="64"/>
        <v>5.0000000000000001E-3</v>
      </c>
      <c r="J174" s="50">
        <f t="shared" si="64"/>
        <v>0</v>
      </c>
      <c r="K174" s="50">
        <f t="shared" si="64"/>
        <v>1.7999999999999999E-2</v>
      </c>
      <c r="L174" s="50">
        <f t="shared" si="64"/>
        <v>0</v>
      </c>
      <c r="M174" s="50">
        <f t="shared" si="64"/>
        <v>1.1000000000000001E-3</v>
      </c>
      <c r="N174" s="50">
        <f t="shared" si="64"/>
        <v>0</v>
      </c>
      <c r="O174" s="50">
        <f t="shared" si="64"/>
        <v>0</v>
      </c>
      <c r="P174" s="50">
        <f t="shared" si="64"/>
        <v>3.5000000000000001E-3</v>
      </c>
      <c r="Q174" s="50">
        <f t="shared" si="64"/>
        <v>0</v>
      </c>
      <c r="R174" s="50">
        <f t="shared" si="64"/>
        <v>0</v>
      </c>
      <c r="S174" s="50">
        <f t="shared" si="64"/>
        <v>0</v>
      </c>
      <c r="T174" s="50">
        <f t="shared" si="64"/>
        <v>0</v>
      </c>
      <c r="U174" s="50">
        <f t="shared" si="64"/>
        <v>0</v>
      </c>
      <c r="V174" s="50">
        <f t="shared" si="64"/>
        <v>0</v>
      </c>
      <c r="W174" s="50">
        <f t="shared" si="64"/>
        <v>0</v>
      </c>
      <c r="X174" s="50">
        <f t="shared" si="64"/>
        <v>0</v>
      </c>
      <c r="Y174" s="109">
        <f t="shared" si="64"/>
        <v>0</v>
      </c>
    </row>
    <row r="175" spans="1:25" ht="29.45" customHeight="1">
      <c r="A175" s="119" t="s">
        <v>75</v>
      </c>
      <c r="B175" s="108">
        <f>(B65+B66)</f>
        <v>0</v>
      </c>
      <c r="C175" s="50">
        <f>(C65+C66)</f>
        <v>0</v>
      </c>
      <c r="D175" s="50">
        <f t="shared" ref="D175:Y175" si="65">(D65+D66)</f>
        <v>0</v>
      </c>
      <c r="E175" s="50">
        <f t="shared" si="65"/>
        <v>0</v>
      </c>
      <c r="F175" s="50">
        <f t="shared" si="65"/>
        <v>2.5999999999999999E-3</v>
      </c>
      <c r="G175" s="50">
        <f t="shared" si="65"/>
        <v>2.3E-2</v>
      </c>
      <c r="H175" s="50">
        <f t="shared" si="65"/>
        <v>2.5000000000000001E-2</v>
      </c>
      <c r="I175" s="50">
        <f t="shared" si="65"/>
        <v>4.0000000000000001E-3</v>
      </c>
      <c r="J175" s="50">
        <f t="shared" si="65"/>
        <v>0</v>
      </c>
      <c r="K175" s="50">
        <f t="shared" si="65"/>
        <v>1.6E-2</v>
      </c>
      <c r="L175" s="50">
        <f t="shared" si="65"/>
        <v>0</v>
      </c>
      <c r="M175" s="50">
        <f t="shared" si="65"/>
        <v>6.9999999999999999E-4</v>
      </c>
      <c r="N175" s="50">
        <f t="shared" si="65"/>
        <v>0</v>
      </c>
      <c r="O175" s="50">
        <f t="shared" si="65"/>
        <v>0</v>
      </c>
      <c r="P175" s="50">
        <f t="shared" si="65"/>
        <v>2.5000000000000001E-3</v>
      </c>
      <c r="Q175" s="50">
        <f t="shared" si="65"/>
        <v>0</v>
      </c>
      <c r="R175" s="50">
        <f t="shared" si="65"/>
        <v>0</v>
      </c>
      <c r="S175" s="50">
        <f t="shared" si="65"/>
        <v>0</v>
      </c>
      <c r="T175" s="50">
        <f t="shared" si="65"/>
        <v>0</v>
      </c>
      <c r="U175" s="50">
        <f t="shared" si="65"/>
        <v>0</v>
      </c>
      <c r="V175" s="50">
        <f t="shared" si="65"/>
        <v>0</v>
      </c>
      <c r="W175" s="50">
        <f t="shared" si="65"/>
        <v>0</v>
      </c>
      <c r="X175" s="50">
        <f t="shared" si="65"/>
        <v>0</v>
      </c>
      <c r="Y175" s="109">
        <f t="shared" si="65"/>
        <v>0</v>
      </c>
    </row>
    <row r="176" spans="1:25" ht="29.45" customHeight="1">
      <c r="A176" s="120" t="s">
        <v>92</v>
      </c>
      <c r="B176" s="113">
        <f>(B65)</f>
        <v>0</v>
      </c>
      <c r="C176" s="114">
        <f>(C65)</f>
        <v>0</v>
      </c>
      <c r="D176" s="114">
        <f t="shared" ref="D176:Y176" si="66">(D65)</f>
        <v>0</v>
      </c>
      <c r="E176" s="114">
        <f t="shared" si="66"/>
        <v>0</v>
      </c>
      <c r="F176" s="114">
        <f t="shared" si="66"/>
        <v>2.3999999999999998E-3</v>
      </c>
      <c r="G176" s="114">
        <f t="shared" si="66"/>
        <v>2.1000000000000001E-2</v>
      </c>
      <c r="H176" s="114">
        <f t="shared" si="66"/>
        <v>2.4E-2</v>
      </c>
      <c r="I176" s="114">
        <f t="shared" si="66"/>
        <v>3.5000000000000001E-3</v>
      </c>
      <c r="J176" s="114">
        <f t="shared" si="66"/>
        <v>0</v>
      </c>
      <c r="K176" s="114">
        <f t="shared" si="66"/>
        <v>1.4999999999999999E-2</v>
      </c>
      <c r="L176" s="114">
        <f t="shared" si="66"/>
        <v>0</v>
      </c>
      <c r="M176" s="114">
        <f t="shared" si="66"/>
        <v>5.0000000000000001E-4</v>
      </c>
      <c r="N176" s="114">
        <f t="shared" si="66"/>
        <v>0</v>
      </c>
      <c r="O176" s="114">
        <f t="shared" si="66"/>
        <v>0</v>
      </c>
      <c r="P176" s="114">
        <f t="shared" si="66"/>
        <v>2E-3</v>
      </c>
      <c r="Q176" s="114">
        <f t="shared" si="66"/>
        <v>0</v>
      </c>
      <c r="R176" s="114">
        <f t="shared" si="66"/>
        <v>0</v>
      </c>
      <c r="S176" s="114">
        <f t="shared" si="66"/>
        <v>0</v>
      </c>
      <c r="T176" s="114">
        <f t="shared" si="66"/>
        <v>0</v>
      </c>
      <c r="U176" s="114">
        <f t="shared" si="66"/>
        <v>0</v>
      </c>
      <c r="V176" s="114">
        <f t="shared" si="66"/>
        <v>0</v>
      </c>
      <c r="W176" s="114">
        <f t="shared" si="66"/>
        <v>0</v>
      </c>
      <c r="X176" s="114">
        <f t="shared" si="66"/>
        <v>0</v>
      </c>
      <c r="Y176" s="115">
        <f t="shared" si="66"/>
        <v>0</v>
      </c>
    </row>
    <row r="177" spans="1:25" ht="29.45" customHeight="1">
      <c r="A177" s="119" t="s">
        <v>76</v>
      </c>
      <c r="B177" s="108">
        <f>(B65-B66)</f>
        <v>0</v>
      </c>
      <c r="C177" s="50">
        <f>(C65-C66)</f>
        <v>0</v>
      </c>
      <c r="D177" s="50">
        <f t="shared" ref="D177:Y177" si="67">(D65-D66)</f>
        <v>0</v>
      </c>
      <c r="E177" s="50">
        <f t="shared" si="67"/>
        <v>0</v>
      </c>
      <c r="F177" s="50">
        <f t="shared" si="67"/>
        <v>2.1999999999999997E-3</v>
      </c>
      <c r="G177" s="50">
        <f t="shared" si="67"/>
        <v>1.9000000000000003E-2</v>
      </c>
      <c r="H177" s="50">
        <f t="shared" si="67"/>
        <v>2.3E-2</v>
      </c>
      <c r="I177" s="50">
        <f t="shared" si="67"/>
        <v>3.0000000000000001E-3</v>
      </c>
      <c r="J177" s="50">
        <f t="shared" si="67"/>
        <v>0</v>
      </c>
      <c r="K177" s="50">
        <f t="shared" si="67"/>
        <v>1.3999999999999999E-2</v>
      </c>
      <c r="L177" s="50">
        <f t="shared" si="67"/>
        <v>0</v>
      </c>
      <c r="M177" s="50">
        <f t="shared" si="67"/>
        <v>3.0000000000000003E-4</v>
      </c>
      <c r="N177" s="50">
        <f t="shared" si="67"/>
        <v>0</v>
      </c>
      <c r="O177" s="50">
        <f t="shared" si="67"/>
        <v>0</v>
      </c>
      <c r="P177" s="50">
        <f t="shared" si="67"/>
        <v>1.5E-3</v>
      </c>
      <c r="Q177" s="50">
        <f t="shared" si="67"/>
        <v>0</v>
      </c>
      <c r="R177" s="50">
        <f t="shared" si="67"/>
        <v>0</v>
      </c>
      <c r="S177" s="50">
        <f t="shared" si="67"/>
        <v>0</v>
      </c>
      <c r="T177" s="50">
        <f t="shared" si="67"/>
        <v>0</v>
      </c>
      <c r="U177" s="50">
        <f t="shared" si="67"/>
        <v>0</v>
      </c>
      <c r="V177" s="50">
        <f t="shared" si="67"/>
        <v>0</v>
      </c>
      <c r="W177" s="50">
        <f t="shared" si="67"/>
        <v>0</v>
      </c>
      <c r="X177" s="50">
        <f t="shared" si="67"/>
        <v>0</v>
      </c>
      <c r="Y177" s="109">
        <f t="shared" si="67"/>
        <v>0</v>
      </c>
    </row>
    <row r="178" spans="1:25" ht="29.45" customHeight="1" thickBot="1">
      <c r="A178" s="130" t="s">
        <v>78</v>
      </c>
      <c r="B178" s="110">
        <f>(B176-(3*B66))</f>
        <v>0</v>
      </c>
      <c r="C178" s="111">
        <f>(C176-(3*C66))</f>
        <v>0</v>
      </c>
      <c r="D178" s="111">
        <f t="shared" ref="D178:Y178" si="68">(D176-(3*D66))</f>
        <v>0</v>
      </c>
      <c r="E178" s="111">
        <f t="shared" si="68"/>
        <v>0</v>
      </c>
      <c r="F178" s="111">
        <f t="shared" si="68"/>
        <v>1.7999999999999997E-3</v>
      </c>
      <c r="G178" s="111">
        <f t="shared" si="68"/>
        <v>1.5000000000000001E-2</v>
      </c>
      <c r="H178" s="111">
        <f t="shared" si="68"/>
        <v>2.1000000000000001E-2</v>
      </c>
      <c r="I178" s="111">
        <f t="shared" si="68"/>
        <v>2E-3</v>
      </c>
      <c r="J178" s="111">
        <f t="shared" si="68"/>
        <v>0</v>
      </c>
      <c r="K178" s="111">
        <f t="shared" si="68"/>
        <v>1.2E-2</v>
      </c>
      <c r="L178" s="111">
        <f t="shared" si="68"/>
        <v>0</v>
      </c>
      <c r="M178" s="111">
        <f t="shared" si="68"/>
        <v>-1.0000000000000005E-4</v>
      </c>
      <c r="N178" s="111">
        <f t="shared" si="68"/>
        <v>0</v>
      </c>
      <c r="O178" s="111">
        <f t="shared" si="68"/>
        <v>0</v>
      </c>
      <c r="P178" s="111">
        <f t="shared" si="68"/>
        <v>5.0000000000000001E-4</v>
      </c>
      <c r="Q178" s="111">
        <f t="shared" si="68"/>
        <v>0</v>
      </c>
      <c r="R178" s="111">
        <f t="shared" si="68"/>
        <v>0</v>
      </c>
      <c r="S178" s="111">
        <f t="shared" si="68"/>
        <v>0</v>
      </c>
      <c r="T178" s="111">
        <f t="shared" si="68"/>
        <v>0</v>
      </c>
      <c r="U178" s="111">
        <f t="shared" si="68"/>
        <v>0</v>
      </c>
      <c r="V178" s="111">
        <f t="shared" si="68"/>
        <v>0</v>
      </c>
      <c r="W178" s="111">
        <f t="shared" si="68"/>
        <v>0</v>
      </c>
      <c r="X178" s="111">
        <f t="shared" si="68"/>
        <v>0</v>
      </c>
      <c r="Y178" s="112">
        <f t="shared" si="68"/>
        <v>0</v>
      </c>
    </row>
    <row r="179" spans="1:25" ht="29.45" customHeight="1" thickBot="1">
      <c r="A179" s="124"/>
    </row>
    <row r="180" spans="1:25" ht="29.45" customHeight="1">
      <c r="A180" s="129" t="s">
        <v>79</v>
      </c>
      <c r="B180" s="108">
        <f>(B182+(3*B72))</f>
        <v>0</v>
      </c>
      <c r="C180" s="50">
        <f>(C182+(3*C72))</f>
        <v>0</v>
      </c>
      <c r="D180" s="50">
        <f t="shared" ref="D180:Y180" si="69">(D182+(3*D72))</f>
        <v>0</v>
      </c>
      <c r="E180" s="50">
        <f t="shared" si="69"/>
        <v>0</v>
      </c>
      <c r="F180" s="50">
        <f t="shared" si="69"/>
        <v>0</v>
      </c>
      <c r="G180" s="50">
        <f t="shared" si="69"/>
        <v>0</v>
      </c>
      <c r="H180" s="50">
        <f t="shared" si="69"/>
        <v>0</v>
      </c>
      <c r="I180" s="50">
        <f t="shared" si="69"/>
        <v>0</v>
      </c>
      <c r="J180" s="50">
        <f t="shared" si="69"/>
        <v>0</v>
      </c>
      <c r="K180" s="50">
        <f t="shared" si="69"/>
        <v>0</v>
      </c>
      <c r="L180" s="50">
        <f t="shared" si="69"/>
        <v>0</v>
      </c>
      <c r="M180" s="50">
        <f t="shared" si="69"/>
        <v>6.0000000000000001E-3</v>
      </c>
      <c r="N180" s="50">
        <f t="shared" si="69"/>
        <v>0</v>
      </c>
      <c r="O180" s="50">
        <f t="shared" si="69"/>
        <v>0</v>
      </c>
      <c r="P180" s="50">
        <f t="shared" si="69"/>
        <v>7.0000000000000001E-3</v>
      </c>
      <c r="Q180" s="50">
        <f t="shared" si="69"/>
        <v>0</v>
      </c>
      <c r="R180" s="50">
        <f t="shared" si="69"/>
        <v>0</v>
      </c>
      <c r="S180" s="50">
        <f t="shared" si="69"/>
        <v>0</v>
      </c>
      <c r="T180" s="50">
        <f t="shared" si="69"/>
        <v>0</v>
      </c>
      <c r="U180" s="50">
        <f t="shared" si="69"/>
        <v>0</v>
      </c>
      <c r="V180" s="50">
        <f t="shared" si="69"/>
        <v>0</v>
      </c>
      <c r="W180" s="50">
        <f t="shared" si="69"/>
        <v>0</v>
      </c>
      <c r="X180" s="50">
        <f t="shared" si="69"/>
        <v>0</v>
      </c>
      <c r="Y180" s="109">
        <f t="shared" si="69"/>
        <v>1.0700000000000001E-2</v>
      </c>
    </row>
    <row r="181" spans="1:25" ht="29.45" customHeight="1">
      <c r="A181" s="119" t="s">
        <v>75</v>
      </c>
      <c r="B181" s="108">
        <f>(B71+B72)</f>
        <v>0</v>
      </c>
      <c r="C181" s="50">
        <f>(C71+C72)</f>
        <v>0</v>
      </c>
      <c r="D181" s="50">
        <f t="shared" ref="D181:Y181" si="70">(D71+D72)</f>
        <v>0</v>
      </c>
      <c r="E181" s="50">
        <f t="shared" si="70"/>
        <v>0</v>
      </c>
      <c r="F181" s="50">
        <f t="shared" si="70"/>
        <v>0</v>
      </c>
      <c r="G181" s="50">
        <f t="shared" si="70"/>
        <v>0</v>
      </c>
      <c r="H181" s="50">
        <f t="shared" si="70"/>
        <v>0</v>
      </c>
      <c r="I181" s="50">
        <f t="shared" si="70"/>
        <v>0</v>
      </c>
      <c r="J181" s="50">
        <f t="shared" si="70"/>
        <v>0</v>
      </c>
      <c r="K181" s="50">
        <f t="shared" si="70"/>
        <v>0</v>
      </c>
      <c r="L181" s="50">
        <f t="shared" si="70"/>
        <v>0</v>
      </c>
      <c r="M181" s="50">
        <f t="shared" si="70"/>
        <v>4.0000000000000001E-3</v>
      </c>
      <c r="N181" s="50">
        <f t="shared" si="70"/>
        <v>0</v>
      </c>
      <c r="O181" s="50">
        <f t="shared" si="70"/>
        <v>0</v>
      </c>
      <c r="P181" s="50">
        <f t="shared" si="70"/>
        <v>5.0000000000000001E-3</v>
      </c>
      <c r="Q181" s="50">
        <f t="shared" si="70"/>
        <v>0</v>
      </c>
      <c r="R181" s="50">
        <f t="shared" si="70"/>
        <v>0</v>
      </c>
      <c r="S181" s="50">
        <f t="shared" si="70"/>
        <v>0</v>
      </c>
      <c r="T181" s="50">
        <f t="shared" si="70"/>
        <v>0</v>
      </c>
      <c r="U181" s="50">
        <f t="shared" si="70"/>
        <v>0</v>
      </c>
      <c r="V181" s="50">
        <f t="shared" si="70"/>
        <v>0</v>
      </c>
      <c r="W181" s="50">
        <f t="shared" si="70"/>
        <v>0</v>
      </c>
      <c r="X181" s="50">
        <f t="shared" si="70"/>
        <v>0</v>
      </c>
      <c r="Y181" s="109">
        <f t="shared" si="70"/>
        <v>8.8999999999999999E-3</v>
      </c>
    </row>
    <row r="182" spans="1:25" ht="29.45" customHeight="1">
      <c r="A182" s="120" t="s">
        <v>93</v>
      </c>
      <c r="B182" s="113">
        <f>(B71)</f>
        <v>0</v>
      </c>
      <c r="C182" s="114">
        <f>(C71)</f>
        <v>0</v>
      </c>
      <c r="D182" s="114">
        <f t="shared" ref="D182:Y182" si="71">(D71)</f>
        <v>0</v>
      </c>
      <c r="E182" s="114">
        <f t="shared" si="71"/>
        <v>0</v>
      </c>
      <c r="F182" s="114">
        <f t="shared" si="71"/>
        <v>0</v>
      </c>
      <c r="G182" s="114">
        <f t="shared" si="71"/>
        <v>0</v>
      </c>
      <c r="H182" s="114">
        <f t="shared" si="71"/>
        <v>0</v>
      </c>
      <c r="I182" s="114">
        <f t="shared" si="71"/>
        <v>0</v>
      </c>
      <c r="J182" s="114">
        <f t="shared" si="71"/>
        <v>0</v>
      </c>
      <c r="K182" s="114">
        <f t="shared" si="71"/>
        <v>0</v>
      </c>
      <c r="L182" s="114">
        <f t="shared" si="71"/>
        <v>0</v>
      </c>
      <c r="M182" s="114">
        <f t="shared" si="71"/>
        <v>3.0000000000000001E-3</v>
      </c>
      <c r="N182" s="114">
        <f t="shared" si="71"/>
        <v>0</v>
      </c>
      <c r="O182" s="114">
        <f t="shared" si="71"/>
        <v>0</v>
      </c>
      <c r="P182" s="114">
        <f t="shared" si="71"/>
        <v>4.0000000000000001E-3</v>
      </c>
      <c r="Q182" s="114">
        <f t="shared" si="71"/>
        <v>0</v>
      </c>
      <c r="R182" s="114">
        <f t="shared" si="71"/>
        <v>0</v>
      </c>
      <c r="S182" s="114">
        <f t="shared" si="71"/>
        <v>0</v>
      </c>
      <c r="T182" s="114">
        <f t="shared" si="71"/>
        <v>0</v>
      </c>
      <c r="U182" s="114">
        <f t="shared" si="71"/>
        <v>0</v>
      </c>
      <c r="V182" s="114">
        <f t="shared" si="71"/>
        <v>0</v>
      </c>
      <c r="W182" s="114">
        <f t="shared" si="71"/>
        <v>0</v>
      </c>
      <c r="X182" s="114">
        <f t="shared" si="71"/>
        <v>0</v>
      </c>
      <c r="Y182" s="115">
        <f t="shared" si="71"/>
        <v>8.0000000000000002E-3</v>
      </c>
    </row>
    <row r="183" spans="1:25" ht="29.45" customHeight="1">
      <c r="A183" s="119" t="s">
        <v>76</v>
      </c>
      <c r="B183" s="108">
        <f>(B71-B72)</f>
        <v>0</v>
      </c>
      <c r="C183" s="50">
        <f>(C71-C72)</f>
        <v>0</v>
      </c>
      <c r="D183" s="50">
        <f t="shared" ref="D183:Y183" si="72">(D71-D72)</f>
        <v>0</v>
      </c>
      <c r="E183" s="50">
        <f t="shared" si="72"/>
        <v>0</v>
      </c>
      <c r="F183" s="50">
        <f t="shared" si="72"/>
        <v>0</v>
      </c>
      <c r="G183" s="50">
        <f t="shared" si="72"/>
        <v>0</v>
      </c>
      <c r="H183" s="50">
        <f t="shared" si="72"/>
        <v>0</v>
      </c>
      <c r="I183" s="50">
        <f t="shared" si="72"/>
        <v>0</v>
      </c>
      <c r="J183" s="50">
        <f t="shared" si="72"/>
        <v>0</v>
      </c>
      <c r="K183" s="50">
        <f t="shared" si="72"/>
        <v>0</v>
      </c>
      <c r="L183" s="50">
        <f t="shared" si="72"/>
        <v>0</v>
      </c>
      <c r="M183" s="50">
        <f t="shared" si="72"/>
        <v>2E-3</v>
      </c>
      <c r="N183" s="50">
        <f t="shared" si="72"/>
        <v>0</v>
      </c>
      <c r="O183" s="50">
        <f t="shared" si="72"/>
        <v>0</v>
      </c>
      <c r="P183" s="50">
        <f t="shared" si="72"/>
        <v>3.0000000000000001E-3</v>
      </c>
      <c r="Q183" s="50">
        <f t="shared" si="72"/>
        <v>0</v>
      </c>
      <c r="R183" s="50">
        <f t="shared" si="72"/>
        <v>0</v>
      </c>
      <c r="S183" s="50">
        <f t="shared" si="72"/>
        <v>0</v>
      </c>
      <c r="T183" s="50">
        <f t="shared" si="72"/>
        <v>0</v>
      </c>
      <c r="U183" s="50">
        <f t="shared" si="72"/>
        <v>0</v>
      </c>
      <c r="V183" s="50">
        <f t="shared" si="72"/>
        <v>0</v>
      </c>
      <c r="W183" s="50">
        <f t="shared" si="72"/>
        <v>0</v>
      </c>
      <c r="X183" s="50">
        <f t="shared" si="72"/>
        <v>0</v>
      </c>
      <c r="Y183" s="109">
        <f t="shared" si="72"/>
        <v>7.1000000000000004E-3</v>
      </c>
    </row>
    <row r="184" spans="1:25" ht="29.45" customHeight="1" thickBot="1">
      <c r="A184" s="130" t="s">
        <v>78</v>
      </c>
      <c r="B184" s="110">
        <f>(B182-(3*B72))</f>
        <v>0</v>
      </c>
      <c r="C184" s="111">
        <f>(C182-(3*C72))</f>
        <v>0</v>
      </c>
      <c r="D184" s="111">
        <f t="shared" ref="D184:Y184" si="73">(D182-(3*D72))</f>
        <v>0</v>
      </c>
      <c r="E184" s="111">
        <f t="shared" si="73"/>
        <v>0</v>
      </c>
      <c r="F184" s="111">
        <f t="shared" si="73"/>
        <v>0</v>
      </c>
      <c r="G184" s="111">
        <f t="shared" si="73"/>
        <v>0</v>
      </c>
      <c r="H184" s="111">
        <f t="shared" si="73"/>
        <v>0</v>
      </c>
      <c r="I184" s="111">
        <f t="shared" si="73"/>
        <v>0</v>
      </c>
      <c r="J184" s="111">
        <f t="shared" si="73"/>
        <v>0</v>
      </c>
      <c r="K184" s="111">
        <f t="shared" si="73"/>
        <v>0</v>
      </c>
      <c r="L184" s="111">
        <f t="shared" si="73"/>
        <v>0</v>
      </c>
      <c r="M184" s="111">
        <f t="shared" si="73"/>
        <v>0</v>
      </c>
      <c r="N184" s="111">
        <f t="shared" si="73"/>
        <v>0</v>
      </c>
      <c r="O184" s="111">
        <f t="shared" si="73"/>
        <v>0</v>
      </c>
      <c r="P184" s="111">
        <f t="shared" si="73"/>
        <v>1E-3</v>
      </c>
      <c r="Q184" s="111">
        <f t="shared" si="73"/>
        <v>0</v>
      </c>
      <c r="R184" s="111">
        <f t="shared" si="73"/>
        <v>0</v>
      </c>
      <c r="S184" s="111">
        <f t="shared" si="73"/>
        <v>0</v>
      </c>
      <c r="T184" s="111">
        <f t="shared" si="73"/>
        <v>0</v>
      </c>
      <c r="U184" s="111">
        <f t="shared" si="73"/>
        <v>0</v>
      </c>
      <c r="V184" s="111">
        <f t="shared" si="73"/>
        <v>0</v>
      </c>
      <c r="W184" s="111">
        <f t="shared" si="73"/>
        <v>0</v>
      </c>
      <c r="X184" s="111">
        <f t="shared" si="73"/>
        <v>0</v>
      </c>
      <c r="Y184" s="112">
        <f t="shared" si="73"/>
        <v>5.3E-3</v>
      </c>
    </row>
    <row r="185" spans="1:25" ht="29.45" customHeight="1" thickBot="1">
      <c r="A185" s="124"/>
    </row>
    <row r="186" spans="1:25" ht="29.45" customHeight="1">
      <c r="A186" s="129" t="s">
        <v>79</v>
      </c>
      <c r="B186" s="108">
        <f>(B188+(3*B78))</f>
        <v>0</v>
      </c>
      <c r="C186" s="50">
        <f>(C188+(3*C78))</f>
        <v>0</v>
      </c>
      <c r="D186" s="50">
        <f t="shared" ref="D186:Y186" si="74">(D188+(3*D78))</f>
        <v>0</v>
      </c>
      <c r="E186" s="50">
        <f t="shared" si="74"/>
        <v>0</v>
      </c>
      <c r="F186" s="50">
        <f t="shared" si="74"/>
        <v>0</v>
      </c>
      <c r="G186" s="50">
        <f t="shared" si="74"/>
        <v>0</v>
      </c>
      <c r="H186" s="50">
        <f t="shared" si="74"/>
        <v>0</v>
      </c>
      <c r="I186" s="50">
        <f t="shared" si="74"/>
        <v>5.3E-3</v>
      </c>
      <c r="J186" s="50">
        <f t="shared" si="74"/>
        <v>8.9999999999999998E-4</v>
      </c>
      <c r="K186" s="50">
        <f t="shared" si="74"/>
        <v>0</v>
      </c>
      <c r="L186" s="50">
        <f t="shared" si="74"/>
        <v>0</v>
      </c>
      <c r="M186" s="50">
        <f t="shared" si="74"/>
        <v>0</v>
      </c>
      <c r="N186" s="50">
        <f t="shared" si="74"/>
        <v>0</v>
      </c>
      <c r="O186" s="50">
        <f t="shared" si="74"/>
        <v>0</v>
      </c>
      <c r="P186" s="50">
        <f t="shared" si="74"/>
        <v>0</v>
      </c>
      <c r="Q186" s="50">
        <f t="shared" si="74"/>
        <v>0</v>
      </c>
      <c r="R186" s="50">
        <f t="shared" si="74"/>
        <v>0</v>
      </c>
      <c r="S186" s="50">
        <f t="shared" si="74"/>
        <v>1.2999999999999999E-4</v>
      </c>
      <c r="T186" s="50">
        <f t="shared" si="74"/>
        <v>0</v>
      </c>
      <c r="U186" s="50">
        <f t="shared" si="74"/>
        <v>0</v>
      </c>
      <c r="V186" s="50">
        <f t="shared" si="74"/>
        <v>0</v>
      </c>
      <c r="W186" s="50">
        <f t="shared" si="74"/>
        <v>0</v>
      </c>
      <c r="X186" s="50">
        <f t="shared" si="74"/>
        <v>0</v>
      </c>
      <c r="Y186" s="109">
        <f t="shared" si="74"/>
        <v>0</v>
      </c>
    </row>
    <row r="187" spans="1:25" ht="29.45" customHeight="1">
      <c r="A187" s="119" t="s">
        <v>75</v>
      </c>
      <c r="B187" s="108">
        <f>(B77+B78)</f>
        <v>0</v>
      </c>
      <c r="C187" s="50">
        <f>(C77+C78)</f>
        <v>0</v>
      </c>
      <c r="D187" s="50">
        <f t="shared" ref="D187:Y187" si="75">(D77+D78)</f>
        <v>0</v>
      </c>
      <c r="E187" s="50">
        <f t="shared" si="75"/>
        <v>0</v>
      </c>
      <c r="F187" s="50">
        <f t="shared" si="75"/>
        <v>0</v>
      </c>
      <c r="G187" s="50">
        <f t="shared" si="75"/>
        <v>0</v>
      </c>
      <c r="H187" s="50">
        <f t="shared" si="75"/>
        <v>0</v>
      </c>
      <c r="I187" s="50">
        <f t="shared" si="75"/>
        <v>5.1000000000000004E-3</v>
      </c>
      <c r="J187" s="50">
        <f t="shared" si="75"/>
        <v>6.9999999999999999E-4</v>
      </c>
      <c r="K187" s="50">
        <f t="shared" si="75"/>
        <v>0</v>
      </c>
      <c r="L187" s="50">
        <f t="shared" si="75"/>
        <v>0</v>
      </c>
      <c r="M187" s="50">
        <f t="shared" si="75"/>
        <v>0</v>
      </c>
      <c r="N187" s="50">
        <f t="shared" si="75"/>
        <v>0</v>
      </c>
      <c r="O187" s="50">
        <f t="shared" si="75"/>
        <v>0</v>
      </c>
      <c r="P187" s="50">
        <f t="shared" si="75"/>
        <v>0</v>
      </c>
      <c r="Q187" s="50">
        <f t="shared" si="75"/>
        <v>0</v>
      </c>
      <c r="R187" s="50">
        <f t="shared" si="75"/>
        <v>0</v>
      </c>
      <c r="S187" s="50">
        <f t="shared" si="75"/>
        <v>1.2999999999999999E-4</v>
      </c>
      <c r="T187" s="50">
        <f t="shared" si="75"/>
        <v>0</v>
      </c>
      <c r="U187" s="50">
        <f t="shared" si="75"/>
        <v>0</v>
      </c>
      <c r="V187" s="50">
        <f t="shared" si="75"/>
        <v>0</v>
      </c>
      <c r="W187" s="50">
        <f t="shared" si="75"/>
        <v>0</v>
      </c>
      <c r="X187" s="50">
        <f t="shared" si="75"/>
        <v>0</v>
      </c>
      <c r="Y187" s="109">
        <f t="shared" si="75"/>
        <v>0</v>
      </c>
    </row>
    <row r="188" spans="1:25" ht="29.45" customHeight="1">
      <c r="A188" s="120" t="s">
        <v>94</v>
      </c>
      <c r="B188" s="113">
        <f>(B77)</f>
        <v>0</v>
      </c>
      <c r="C188" s="114">
        <f>(C77)</f>
        <v>0</v>
      </c>
      <c r="D188" s="114">
        <f t="shared" ref="D188:Y188" si="76">(D77)</f>
        <v>0</v>
      </c>
      <c r="E188" s="114">
        <f t="shared" si="76"/>
        <v>0</v>
      </c>
      <c r="F188" s="114">
        <f t="shared" si="76"/>
        <v>0</v>
      </c>
      <c r="G188" s="114">
        <f t="shared" si="76"/>
        <v>0</v>
      </c>
      <c r="H188" s="114">
        <f t="shared" si="76"/>
        <v>0</v>
      </c>
      <c r="I188" s="114">
        <f t="shared" si="76"/>
        <v>5.0000000000000001E-3</v>
      </c>
      <c r="J188" s="114">
        <f t="shared" si="76"/>
        <v>5.9999999999999995E-4</v>
      </c>
      <c r="K188" s="114">
        <f t="shared" si="76"/>
        <v>0</v>
      </c>
      <c r="L188" s="114">
        <f t="shared" si="76"/>
        <v>0</v>
      </c>
      <c r="M188" s="114">
        <f t="shared" si="76"/>
        <v>0</v>
      </c>
      <c r="N188" s="114">
        <f t="shared" si="76"/>
        <v>0</v>
      </c>
      <c r="O188" s="114">
        <f t="shared" si="76"/>
        <v>0</v>
      </c>
      <c r="P188" s="114">
        <f t="shared" si="76"/>
        <v>0</v>
      </c>
      <c r="Q188" s="114">
        <f t="shared" si="76"/>
        <v>0</v>
      </c>
      <c r="R188" s="114">
        <f t="shared" si="76"/>
        <v>0</v>
      </c>
      <c r="S188" s="114">
        <f t="shared" si="76"/>
        <v>1.2999999999999999E-4</v>
      </c>
      <c r="T188" s="114">
        <f t="shared" si="76"/>
        <v>0</v>
      </c>
      <c r="U188" s="114">
        <f t="shared" si="76"/>
        <v>0</v>
      </c>
      <c r="V188" s="114">
        <f t="shared" si="76"/>
        <v>0</v>
      </c>
      <c r="W188" s="114">
        <f t="shared" si="76"/>
        <v>0</v>
      </c>
      <c r="X188" s="114">
        <f t="shared" si="76"/>
        <v>0</v>
      </c>
      <c r="Y188" s="115">
        <f t="shared" si="76"/>
        <v>0</v>
      </c>
    </row>
    <row r="189" spans="1:25" ht="29.45" customHeight="1">
      <c r="A189" s="119" t="s">
        <v>76</v>
      </c>
      <c r="B189" s="108">
        <f>(B77-B78)</f>
        <v>0</v>
      </c>
      <c r="C189" s="50">
        <f>(C77-C78)</f>
        <v>0</v>
      </c>
      <c r="D189" s="50">
        <f t="shared" ref="D189:Y189" si="77">(D77-D78)</f>
        <v>0</v>
      </c>
      <c r="E189" s="50">
        <f t="shared" si="77"/>
        <v>0</v>
      </c>
      <c r="F189" s="50">
        <f t="shared" si="77"/>
        <v>0</v>
      </c>
      <c r="G189" s="50">
        <f t="shared" si="77"/>
        <v>0</v>
      </c>
      <c r="H189" s="50">
        <f t="shared" si="77"/>
        <v>0</v>
      </c>
      <c r="I189" s="50">
        <f t="shared" si="77"/>
        <v>4.8999999999999998E-3</v>
      </c>
      <c r="J189" s="50">
        <f t="shared" si="77"/>
        <v>4.999999999999999E-4</v>
      </c>
      <c r="K189" s="50">
        <f t="shared" si="77"/>
        <v>0</v>
      </c>
      <c r="L189" s="50">
        <f t="shared" si="77"/>
        <v>0</v>
      </c>
      <c r="M189" s="50">
        <f t="shared" si="77"/>
        <v>0</v>
      </c>
      <c r="N189" s="50">
        <f t="shared" si="77"/>
        <v>0</v>
      </c>
      <c r="O189" s="50">
        <f t="shared" si="77"/>
        <v>0</v>
      </c>
      <c r="P189" s="50">
        <f t="shared" si="77"/>
        <v>0</v>
      </c>
      <c r="Q189" s="50">
        <f t="shared" si="77"/>
        <v>0</v>
      </c>
      <c r="R189" s="50">
        <f t="shared" si="77"/>
        <v>0</v>
      </c>
      <c r="S189" s="50">
        <f t="shared" si="77"/>
        <v>1.2999999999999999E-4</v>
      </c>
      <c r="T189" s="50">
        <f t="shared" si="77"/>
        <v>0</v>
      </c>
      <c r="U189" s="50">
        <f t="shared" si="77"/>
        <v>0</v>
      </c>
      <c r="V189" s="50">
        <f t="shared" si="77"/>
        <v>0</v>
      </c>
      <c r="W189" s="50">
        <f t="shared" si="77"/>
        <v>0</v>
      </c>
      <c r="X189" s="50">
        <f t="shared" si="77"/>
        <v>0</v>
      </c>
      <c r="Y189" s="109">
        <f t="shared" si="77"/>
        <v>0</v>
      </c>
    </row>
    <row r="190" spans="1:25" ht="29.45" customHeight="1" thickBot="1">
      <c r="A190" s="130" t="s">
        <v>78</v>
      </c>
      <c r="B190" s="110">
        <f>(B188-(3*B78))</f>
        <v>0</v>
      </c>
      <c r="C190" s="111">
        <f>(C188-(3*C78))</f>
        <v>0</v>
      </c>
      <c r="D190" s="111">
        <f t="shared" ref="D190:Y190" si="78">(D188-(3*D78))</f>
        <v>0</v>
      </c>
      <c r="E190" s="111">
        <f t="shared" si="78"/>
        <v>0</v>
      </c>
      <c r="F190" s="111">
        <f t="shared" si="78"/>
        <v>0</v>
      </c>
      <c r="G190" s="111">
        <f t="shared" si="78"/>
        <v>0</v>
      </c>
      <c r="H190" s="111">
        <f t="shared" si="78"/>
        <v>0</v>
      </c>
      <c r="I190" s="111">
        <f t="shared" si="78"/>
        <v>4.7000000000000002E-3</v>
      </c>
      <c r="J190" s="111">
        <f t="shared" si="78"/>
        <v>2.9999999999999992E-4</v>
      </c>
      <c r="K190" s="111">
        <f t="shared" si="78"/>
        <v>0</v>
      </c>
      <c r="L190" s="111">
        <f t="shared" si="78"/>
        <v>0</v>
      </c>
      <c r="M190" s="111">
        <f t="shared" si="78"/>
        <v>0</v>
      </c>
      <c r="N190" s="111">
        <f t="shared" si="78"/>
        <v>0</v>
      </c>
      <c r="O190" s="111">
        <f t="shared" si="78"/>
        <v>0</v>
      </c>
      <c r="P190" s="111">
        <f t="shared" si="78"/>
        <v>0</v>
      </c>
      <c r="Q190" s="111">
        <f t="shared" si="78"/>
        <v>0</v>
      </c>
      <c r="R190" s="111">
        <f t="shared" si="78"/>
        <v>0</v>
      </c>
      <c r="S190" s="111">
        <f t="shared" si="78"/>
        <v>1.2999999999999999E-4</v>
      </c>
      <c r="T190" s="111">
        <f t="shared" si="78"/>
        <v>0</v>
      </c>
      <c r="U190" s="111">
        <f t="shared" si="78"/>
        <v>0</v>
      </c>
      <c r="V190" s="111">
        <f t="shared" si="78"/>
        <v>0</v>
      </c>
      <c r="W190" s="111">
        <f t="shared" si="78"/>
        <v>0</v>
      </c>
      <c r="X190" s="111">
        <f t="shared" si="78"/>
        <v>0</v>
      </c>
      <c r="Y190" s="112">
        <f t="shared" si="78"/>
        <v>0</v>
      </c>
    </row>
    <row r="191" spans="1:25" ht="29.45" customHeight="1" thickBot="1">
      <c r="A191" s="124"/>
    </row>
    <row r="192" spans="1:25" ht="29.45" customHeight="1">
      <c r="A192" s="129" t="s">
        <v>79</v>
      </c>
      <c r="B192" s="108">
        <f>(B194+(3*B84))</f>
        <v>0</v>
      </c>
      <c r="C192" s="50">
        <f>(C194+(3*C84))</f>
        <v>0</v>
      </c>
      <c r="D192" s="50">
        <f t="shared" ref="D192:Y192" si="79">(D194+(3*D84))</f>
        <v>0</v>
      </c>
      <c r="E192" s="50">
        <f t="shared" si="79"/>
        <v>0</v>
      </c>
      <c r="F192" s="50">
        <f t="shared" si="79"/>
        <v>0</v>
      </c>
      <c r="G192" s="50">
        <f t="shared" si="79"/>
        <v>0</v>
      </c>
      <c r="H192" s="50">
        <f t="shared" si="79"/>
        <v>0</v>
      </c>
      <c r="I192" s="50">
        <f t="shared" si="79"/>
        <v>0</v>
      </c>
      <c r="J192" s="50">
        <f t="shared" si="79"/>
        <v>0</v>
      </c>
      <c r="K192" s="50">
        <f t="shared" si="79"/>
        <v>0</v>
      </c>
      <c r="L192" s="50">
        <f t="shared" si="79"/>
        <v>0</v>
      </c>
      <c r="M192" s="50">
        <f t="shared" si="79"/>
        <v>0</v>
      </c>
      <c r="N192" s="50">
        <f t="shared" si="79"/>
        <v>0</v>
      </c>
      <c r="O192" s="50">
        <f t="shared" si="79"/>
        <v>0</v>
      </c>
      <c r="P192" s="50">
        <f t="shared" si="79"/>
        <v>0</v>
      </c>
      <c r="Q192" s="50">
        <f t="shared" si="79"/>
        <v>0</v>
      </c>
      <c r="R192" s="50">
        <f t="shared" si="79"/>
        <v>0</v>
      </c>
      <c r="S192" s="50">
        <f t="shared" si="79"/>
        <v>0</v>
      </c>
      <c r="T192" s="50">
        <f t="shared" si="79"/>
        <v>0</v>
      </c>
      <c r="U192" s="50">
        <f t="shared" si="79"/>
        <v>0</v>
      </c>
      <c r="V192" s="50">
        <f t="shared" si="79"/>
        <v>0</v>
      </c>
      <c r="W192" s="50">
        <f t="shared" si="79"/>
        <v>0</v>
      </c>
      <c r="X192" s="50">
        <f t="shared" si="79"/>
        <v>0</v>
      </c>
      <c r="Y192" s="109">
        <f t="shared" si="79"/>
        <v>0</v>
      </c>
    </row>
    <row r="193" spans="1:25" ht="29.45" customHeight="1">
      <c r="A193" s="119" t="s">
        <v>75</v>
      </c>
      <c r="B193" s="108">
        <f>(B83+B84)</f>
        <v>0</v>
      </c>
      <c r="C193" s="50">
        <f>(C83+C84)</f>
        <v>0</v>
      </c>
      <c r="D193" s="50">
        <f t="shared" ref="D193:Y193" si="80">(D83+D84)</f>
        <v>0</v>
      </c>
      <c r="E193" s="50">
        <f t="shared" si="80"/>
        <v>0</v>
      </c>
      <c r="F193" s="50">
        <f t="shared" si="80"/>
        <v>0</v>
      </c>
      <c r="G193" s="50">
        <f t="shared" si="80"/>
        <v>0</v>
      </c>
      <c r="H193" s="50">
        <f t="shared" si="80"/>
        <v>0</v>
      </c>
      <c r="I193" s="50">
        <f t="shared" si="80"/>
        <v>0</v>
      </c>
      <c r="J193" s="50">
        <f t="shared" si="80"/>
        <v>0</v>
      </c>
      <c r="K193" s="50">
        <f t="shared" si="80"/>
        <v>0</v>
      </c>
      <c r="L193" s="50">
        <f t="shared" si="80"/>
        <v>0</v>
      </c>
      <c r="M193" s="50">
        <f t="shared" si="80"/>
        <v>0</v>
      </c>
      <c r="N193" s="50">
        <f t="shared" si="80"/>
        <v>0</v>
      </c>
      <c r="O193" s="50">
        <f t="shared" si="80"/>
        <v>0</v>
      </c>
      <c r="P193" s="50">
        <f t="shared" si="80"/>
        <v>0</v>
      </c>
      <c r="Q193" s="50">
        <f t="shared" si="80"/>
        <v>0</v>
      </c>
      <c r="R193" s="50">
        <f t="shared" si="80"/>
        <v>0</v>
      </c>
      <c r="S193" s="50">
        <f t="shared" si="80"/>
        <v>0</v>
      </c>
      <c r="T193" s="50">
        <f t="shared" si="80"/>
        <v>0</v>
      </c>
      <c r="U193" s="50">
        <f t="shared" si="80"/>
        <v>0</v>
      </c>
      <c r="V193" s="50">
        <f t="shared" si="80"/>
        <v>0</v>
      </c>
      <c r="W193" s="50">
        <f t="shared" si="80"/>
        <v>0</v>
      </c>
      <c r="X193" s="50">
        <f t="shared" si="80"/>
        <v>0</v>
      </c>
      <c r="Y193" s="109">
        <f t="shared" si="80"/>
        <v>0</v>
      </c>
    </row>
    <row r="194" spans="1:25" ht="29.45" customHeight="1">
      <c r="A194" s="120" t="s">
        <v>95</v>
      </c>
      <c r="B194" s="113">
        <f>(B83)</f>
        <v>0</v>
      </c>
      <c r="C194" s="114">
        <f>(C83)</f>
        <v>0</v>
      </c>
      <c r="D194" s="114">
        <f t="shared" ref="D194:Y194" si="81">(D83)</f>
        <v>0</v>
      </c>
      <c r="E194" s="114">
        <f t="shared" si="81"/>
        <v>0</v>
      </c>
      <c r="F194" s="114">
        <f t="shared" si="81"/>
        <v>0</v>
      </c>
      <c r="G194" s="114">
        <f t="shared" si="81"/>
        <v>0</v>
      </c>
      <c r="H194" s="114">
        <f t="shared" si="81"/>
        <v>0</v>
      </c>
      <c r="I194" s="114">
        <f t="shared" si="81"/>
        <v>0</v>
      </c>
      <c r="J194" s="114">
        <f t="shared" si="81"/>
        <v>0</v>
      </c>
      <c r="K194" s="114">
        <f t="shared" si="81"/>
        <v>0</v>
      </c>
      <c r="L194" s="114">
        <f t="shared" si="81"/>
        <v>0</v>
      </c>
      <c r="M194" s="114">
        <f t="shared" si="81"/>
        <v>0</v>
      </c>
      <c r="N194" s="114">
        <f t="shared" si="81"/>
        <v>0</v>
      </c>
      <c r="O194" s="114">
        <f t="shared" si="81"/>
        <v>0</v>
      </c>
      <c r="P194" s="114">
        <f t="shared" si="81"/>
        <v>0</v>
      </c>
      <c r="Q194" s="114">
        <f t="shared" si="81"/>
        <v>0</v>
      </c>
      <c r="R194" s="114">
        <f t="shared" si="81"/>
        <v>0</v>
      </c>
      <c r="S194" s="114">
        <f t="shared" si="81"/>
        <v>0</v>
      </c>
      <c r="T194" s="114">
        <f t="shared" si="81"/>
        <v>0</v>
      </c>
      <c r="U194" s="114">
        <f t="shared" si="81"/>
        <v>0</v>
      </c>
      <c r="V194" s="114">
        <f t="shared" si="81"/>
        <v>0</v>
      </c>
      <c r="W194" s="114">
        <f t="shared" si="81"/>
        <v>0</v>
      </c>
      <c r="X194" s="114">
        <f t="shared" si="81"/>
        <v>0</v>
      </c>
      <c r="Y194" s="115">
        <f t="shared" si="81"/>
        <v>0</v>
      </c>
    </row>
    <row r="195" spans="1:25" ht="29.45" customHeight="1">
      <c r="A195" s="119" t="s">
        <v>76</v>
      </c>
      <c r="B195" s="108">
        <f>(B83-B84)</f>
        <v>0</v>
      </c>
      <c r="C195" s="50">
        <f>(C83-C84)</f>
        <v>0</v>
      </c>
      <c r="D195" s="50">
        <f t="shared" ref="D195:Y195" si="82">(D83-D84)</f>
        <v>0</v>
      </c>
      <c r="E195" s="50">
        <f t="shared" si="82"/>
        <v>0</v>
      </c>
      <c r="F195" s="50">
        <f t="shared" si="82"/>
        <v>0</v>
      </c>
      <c r="G195" s="50">
        <f t="shared" si="82"/>
        <v>0</v>
      </c>
      <c r="H195" s="50">
        <f t="shared" si="82"/>
        <v>0</v>
      </c>
      <c r="I195" s="50">
        <f t="shared" si="82"/>
        <v>0</v>
      </c>
      <c r="J195" s="50">
        <f t="shared" si="82"/>
        <v>0</v>
      </c>
      <c r="K195" s="50">
        <f t="shared" si="82"/>
        <v>0</v>
      </c>
      <c r="L195" s="50">
        <f t="shared" si="82"/>
        <v>0</v>
      </c>
      <c r="M195" s="50">
        <f t="shared" si="82"/>
        <v>0</v>
      </c>
      <c r="N195" s="50">
        <f t="shared" si="82"/>
        <v>0</v>
      </c>
      <c r="O195" s="50">
        <f t="shared" si="82"/>
        <v>0</v>
      </c>
      <c r="P195" s="50">
        <f t="shared" si="82"/>
        <v>0</v>
      </c>
      <c r="Q195" s="50">
        <f t="shared" si="82"/>
        <v>0</v>
      </c>
      <c r="R195" s="50">
        <f t="shared" si="82"/>
        <v>0</v>
      </c>
      <c r="S195" s="50">
        <f t="shared" si="82"/>
        <v>0</v>
      </c>
      <c r="T195" s="50">
        <f t="shared" si="82"/>
        <v>0</v>
      </c>
      <c r="U195" s="50">
        <f t="shared" si="82"/>
        <v>0</v>
      </c>
      <c r="V195" s="50">
        <f t="shared" si="82"/>
        <v>0</v>
      </c>
      <c r="W195" s="50">
        <f t="shared" si="82"/>
        <v>0</v>
      </c>
      <c r="X195" s="50">
        <f t="shared" si="82"/>
        <v>0</v>
      </c>
      <c r="Y195" s="109">
        <f t="shared" si="82"/>
        <v>0</v>
      </c>
    </row>
    <row r="196" spans="1:25" ht="29.45" customHeight="1" thickBot="1">
      <c r="A196" s="130" t="s">
        <v>78</v>
      </c>
      <c r="B196" s="110">
        <f>(B194-(3*B84))</f>
        <v>0</v>
      </c>
      <c r="C196" s="111">
        <f>(C194-(3*C84))</f>
        <v>0</v>
      </c>
      <c r="D196" s="111">
        <f t="shared" ref="D196:Y196" si="83">(D194-(3*D84))</f>
        <v>0</v>
      </c>
      <c r="E196" s="111">
        <f t="shared" si="83"/>
        <v>0</v>
      </c>
      <c r="F196" s="111">
        <f t="shared" si="83"/>
        <v>0</v>
      </c>
      <c r="G196" s="111">
        <f t="shared" si="83"/>
        <v>0</v>
      </c>
      <c r="H196" s="111">
        <f t="shared" si="83"/>
        <v>0</v>
      </c>
      <c r="I196" s="111">
        <f t="shared" si="83"/>
        <v>0</v>
      </c>
      <c r="J196" s="111">
        <f t="shared" si="83"/>
        <v>0</v>
      </c>
      <c r="K196" s="111">
        <f t="shared" si="83"/>
        <v>0</v>
      </c>
      <c r="L196" s="111">
        <f t="shared" si="83"/>
        <v>0</v>
      </c>
      <c r="M196" s="111">
        <f t="shared" si="83"/>
        <v>0</v>
      </c>
      <c r="N196" s="111">
        <f t="shared" si="83"/>
        <v>0</v>
      </c>
      <c r="O196" s="111">
        <f t="shared" si="83"/>
        <v>0</v>
      </c>
      <c r="P196" s="111">
        <f t="shared" si="83"/>
        <v>0</v>
      </c>
      <c r="Q196" s="111">
        <f t="shared" si="83"/>
        <v>0</v>
      </c>
      <c r="R196" s="111">
        <f t="shared" si="83"/>
        <v>0</v>
      </c>
      <c r="S196" s="111">
        <f t="shared" si="83"/>
        <v>0</v>
      </c>
      <c r="T196" s="111">
        <f t="shared" si="83"/>
        <v>0</v>
      </c>
      <c r="U196" s="111">
        <f t="shared" si="83"/>
        <v>0</v>
      </c>
      <c r="V196" s="111">
        <f t="shared" si="83"/>
        <v>0</v>
      </c>
      <c r="W196" s="111">
        <f t="shared" si="83"/>
        <v>0</v>
      </c>
      <c r="X196" s="111">
        <f t="shared" si="83"/>
        <v>0</v>
      </c>
      <c r="Y196" s="112">
        <f t="shared" si="83"/>
        <v>0</v>
      </c>
    </row>
  </sheetData>
  <phoneticPr fontId="32" type="noConversion"/>
  <conditionalFormatting sqref="B6:Y87">
    <cfRule type="expression" dxfId="5" priority="1">
      <formula>AND(MOD((ROW()-1),6)=0,ABS(B6-B4)&gt;B5*3,B5&gt;0)</formula>
    </cfRule>
    <cfRule type="expression" dxfId="4" priority="2">
      <formula>AND(MOD((ROW()-1),6)=0,ABS(B6-B4)&gt;=B5,B5&gt;0)</formula>
    </cfRule>
    <cfRule type="expression" dxfId="3" priority="3">
      <formula>AND(MOD((ROW()-1),6)=0,ABS(B6-B4)&lt;B5,B5&gt;0)</formula>
    </cfRule>
  </conditionalFormatting>
  <printOptions gridLines="1"/>
  <pageMargins left="0" right="0" top="0.59055118110236227" bottom="0.78740157480314965" header="0.19685039370078741" footer="0.31496062992125984"/>
  <pageSetup paperSize="9" scale="40" orientation="landscape" r:id="rId1"/>
  <headerFooter>
    <oddHeader>&amp;C&amp;"Arial,Fett"&amp;28Zusammenfassung der Rückführung VAXXX</oddHeader>
    <oddFooter>&amp;L&amp;20Ausgearbeitet von:_____________Geprüft+ Genehmigt von:__________________________&amp;C&amp;20Rev.x / xx.xx.xxxx&amp;R&amp;20Rückführung VAxxx
Seite &amp;P von &amp;N</oddFooter>
  </headerFooter>
  <ignoredErrors>
    <ignoredError sqref="E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F196"/>
  <sheetViews>
    <sheetView zoomScale="55" zoomScaleNormal="55" zoomScaleSheetLayoutView="50" workbookViewId="0">
      <pane ySplit="3" topLeftCell="A4" activePane="bottomLeft" state="frozen"/>
      <selection pane="bottomLeft" activeCell="B6" sqref="B6"/>
    </sheetView>
  </sheetViews>
  <sheetFormatPr baseColWidth="10" defaultColWidth="42.84375" defaultRowHeight="29.45" customHeight="1"/>
  <cols>
    <col min="1" max="1" width="37.69140625" style="4" customWidth="1"/>
    <col min="2" max="32" width="13.53515625" style="4" customWidth="1"/>
    <col min="33" max="16384" width="42.84375" style="4"/>
  </cols>
  <sheetData>
    <row r="1" spans="1:32" ht="29.45" customHeight="1" thickBot="1">
      <c r="A1" s="3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45" customHeight="1" thickBot="1">
      <c r="A2" s="7" t="s">
        <v>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75"/>
      <c r="Z2" s="6"/>
      <c r="AA2" s="6"/>
      <c r="AB2" s="6"/>
      <c r="AC2" s="6"/>
      <c r="AD2" s="6"/>
      <c r="AE2" s="6"/>
      <c r="AF2" s="6"/>
    </row>
    <row r="3" spans="1:32" ht="29.45" customHeight="1">
      <c r="A3" s="8" t="s">
        <v>0</v>
      </c>
      <c r="B3" s="142" t="s">
        <v>45</v>
      </c>
      <c r="C3" s="73" t="s">
        <v>1</v>
      </c>
      <c r="D3" s="73" t="s">
        <v>2</v>
      </c>
      <c r="E3" s="73" t="s">
        <v>3</v>
      </c>
      <c r="F3" s="73" t="s">
        <v>35</v>
      </c>
      <c r="G3" s="73" t="s">
        <v>5</v>
      </c>
      <c r="H3" s="73" t="s">
        <v>4</v>
      </c>
      <c r="I3" s="73" t="s">
        <v>9</v>
      </c>
      <c r="J3" s="73" t="s">
        <v>10</v>
      </c>
      <c r="K3" s="73" t="s">
        <v>6</v>
      </c>
      <c r="L3" s="74" t="s">
        <v>11</v>
      </c>
      <c r="M3" s="73" t="s">
        <v>8</v>
      </c>
      <c r="N3" s="73" t="s">
        <v>16</v>
      </c>
      <c r="O3" s="73" t="s">
        <v>12</v>
      </c>
      <c r="P3" s="73" t="s">
        <v>17</v>
      </c>
      <c r="Q3" s="73" t="s">
        <v>7</v>
      </c>
      <c r="R3" s="73" t="s">
        <v>19</v>
      </c>
      <c r="S3" s="73" t="s">
        <v>15</v>
      </c>
      <c r="T3" s="74" t="s">
        <v>18</v>
      </c>
      <c r="U3" s="74" t="s">
        <v>13</v>
      </c>
      <c r="V3" s="74" t="s">
        <v>14</v>
      </c>
      <c r="W3" s="73" t="s">
        <v>20</v>
      </c>
      <c r="X3" s="74" t="s">
        <v>25</v>
      </c>
      <c r="Y3" s="143" t="s">
        <v>43</v>
      </c>
      <c r="Z3" s="6"/>
      <c r="AA3" s="6"/>
      <c r="AB3" s="6"/>
      <c r="AC3" s="6"/>
      <c r="AD3" s="6"/>
      <c r="AE3" s="6"/>
      <c r="AF3" s="6"/>
    </row>
    <row r="4" spans="1:32" ht="29.45" customHeight="1">
      <c r="A4" s="11" t="s">
        <v>47</v>
      </c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6"/>
      <c r="AA4" s="6"/>
      <c r="AB4" s="6"/>
      <c r="AC4" s="6"/>
      <c r="AD4" s="6"/>
      <c r="AE4" s="6"/>
      <c r="AF4" s="6"/>
    </row>
    <row r="5" spans="1:32" ht="29.45" customHeight="1">
      <c r="A5" s="13" t="s">
        <v>23</v>
      </c>
      <c r="B5" s="58">
        <f>(Standardauswahl!D6)</f>
        <v>0.68</v>
      </c>
      <c r="C5" s="58">
        <f>(Standardauswahl!E6)</f>
        <v>0.24</v>
      </c>
      <c r="D5" s="58">
        <f>(Standardauswahl!F6)</f>
        <v>0</v>
      </c>
      <c r="E5" s="58">
        <f>(Standardauswahl!G6)</f>
        <v>0</v>
      </c>
      <c r="F5" s="58">
        <f>(Standardauswahl!H6)</f>
        <v>0</v>
      </c>
      <c r="G5" s="58">
        <f>(Standardauswahl!I6)</f>
        <v>0</v>
      </c>
      <c r="H5" s="58">
        <f>(Standardauswahl!J6)</f>
        <v>0</v>
      </c>
      <c r="I5" s="58">
        <f>(Standardauswahl!K6)</f>
        <v>0</v>
      </c>
      <c r="J5" s="58">
        <f>(Standardauswahl!L6)</f>
        <v>0</v>
      </c>
      <c r="K5" s="58">
        <f>(Standardauswahl!M6)</f>
        <v>0</v>
      </c>
      <c r="L5" s="58">
        <f>(Standardauswahl!N6)</f>
        <v>0</v>
      </c>
      <c r="M5" s="58">
        <f>(Standardauswahl!O6)</f>
        <v>0</v>
      </c>
      <c r="N5" s="58">
        <f>(Standardauswahl!P6)</f>
        <v>0</v>
      </c>
      <c r="O5" s="58">
        <f>(Standardauswahl!Q6)</f>
        <v>0</v>
      </c>
      <c r="P5" s="58">
        <f>(Standardauswahl!R6)</f>
        <v>0</v>
      </c>
      <c r="Q5" s="58">
        <f>(Standardauswahl!S6)</f>
        <v>0.03</v>
      </c>
      <c r="R5" s="58">
        <f>(Standardauswahl!T6)</f>
        <v>0</v>
      </c>
      <c r="S5" s="58">
        <f>(Standardauswahl!U6)</f>
        <v>0</v>
      </c>
      <c r="T5" s="58">
        <f>(Standardauswahl!V6)</f>
        <v>0</v>
      </c>
      <c r="U5" s="58">
        <f>(Standardauswahl!W6)</f>
        <v>0</v>
      </c>
      <c r="V5" s="58">
        <f>(Standardauswahl!X6)</f>
        <v>0</v>
      </c>
      <c r="W5" s="58">
        <f>(Standardauswahl!Y6)</f>
        <v>0</v>
      </c>
      <c r="X5" s="58">
        <f>(Standardauswahl!Z6)</f>
        <v>0</v>
      </c>
      <c r="Y5" s="76">
        <f>(Standardauswahl!AA6)</f>
        <v>8.9999999999999993E-3</v>
      </c>
      <c r="Z5" s="6"/>
      <c r="AA5" s="6"/>
      <c r="AB5" s="6"/>
      <c r="AC5" s="6"/>
      <c r="AD5" s="6"/>
      <c r="AE5" s="6"/>
      <c r="AF5" s="6"/>
    </row>
    <row r="6" spans="1:32" ht="29.45" customHeight="1" thickBot="1">
      <c r="A6" s="8" t="s">
        <v>33</v>
      </c>
      <c r="B6" s="98">
        <f>'Standards vorher'!B6</f>
        <v>1.11E-2</v>
      </c>
      <c r="C6" s="98">
        <f>'Standards vorher'!C6</f>
        <v>8.8999999999999999E-3</v>
      </c>
      <c r="D6" s="98">
        <f>'Standards vorher'!D6</f>
        <v>0</v>
      </c>
      <c r="E6" s="98">
        <f>'Standards vorher'!E6</f>
        <v>0</v>
      </c>
      <c r="F6" s="98">
        <f>'Standards vorher'!F6</f>
        <v>0</v>
      </c>
      <c r="G6" s="98">
        <f>'Standards vorher'!G6</f>
        <v>0</v>
      </c>
      <c r="H6" s="98">
        <f>'Standards vorher'!H6</f>
        <v>0</v>
      </c>
      <c r="I6" s="98">
        <f>'Standards vorher'!I6</f>
        <v>0</v>
      </c>
      <c r="J6" s="98">
        <f>'Standards vorher'!J6</f>
        <v>0</v>
      </c>
      <c r="K6" s="98">
        <f>'Standards vorher'!K6</f>
        <v>0</v>
      </c>
      <c r="L6" s="98">
        <f>'Standards vorher'!L6</f>
        <v>0</v>
      </c>
      <c r="M6" s="98">
        <f>'Standards vorher'!M6</f>
        <v>0</v>
      </c>
      <c r="N6" s="98">
        <f>'Standards vorher'!N6</f>
        <v>0</v>
      </c>
      <c r="O6" s="98">
        <f>'Standards vorher'!O6</f>
        <v>0</v>
      </c>
      <c r="P6" s="98">
        <f>'Standards vorher'!P6</f>
        <v>0</v>
      </c>
      <c r="Q6" s="98">
        <f>'Standards vorher'!Q6</f>
        <v>2.3E-3</v>
      </c>
      <c r="R6" s="98">
        <f>'Standards vorher'!R6</f>
        <v>0</v>
      </c>
      <c r="S6" s="98">
        <f>'Standards vorher'!S6</f>
        <v>0</v>
      </c>
      <c r="T6" s="98">
        <f>'Standards vorher'!T6</f>
        <v>0</v>
      </c>
      <c r="U6" s="98">
        <f>'Standards vorher'!U6</f>
        <v>0</v>
      </c>
      <c r="V6" s="98">
        <f>'Standards vorher'!V6</f>
        <v>0</v>
      </c>
      <c r="W6" s="98">
        <f>'Standards vorher'!W6</f>
        <v>0</v>
      </c>
      <c r="X6" s="98">
        <f>'Standards vorher'!X6</f>
        <v>0</v>
      </c>
      <c r="Y6" s="101">
        <f>'Standards vorher'!Y6</f>
        <v>2.9999999999999997E-4</v>
      </c>
      <c r="Z6" s="6"/>
      <c r="AA6" s="6"/>
      <c r="AB6" s="6"/>
      <c r="AC6" s="6"/>
      <c r="AD6" s="6"/>
      <c r="AE6" s="6"/>
      <c r="AF6" s="6"/>
    </row>
    <row r="7" spans="1:32" ht="29.45" customHeight="1" thickBot="1">
      <c r="A7" s="86" t="s">
        <v>24</v>
      </c>
      <c r="B7" s="93">
        <f>Daten!C22</f>
        <v>0</v>
      </c>
      <c r="C7" s="94">
        <f>Daten!D22</f>
        <v>0</v>
      </c>
      <c r="D7" s="94">
        <f>Daten!E22</f>
        <v>0</v>
      </c>
      <c r="E7" s="94">
        <f>Daten!F22</f>
        <v>0</v>
      </c>
      <c r="F7" s="94">
        <f>Daten!G22</f>
        <v>0</v>
      </c>
      <c r="G7" s="94">
        <f>Daten!H22</f>
        <v>0</v>
      </c>
      <c r="H7" s="94">
        <f>Daten!I22</f>
        <v>0</v>
      </c>
      <c r="I7" s="94">
        <f>Daten!J22</f>
        <v>0</v>
      </c>
      <c r="J7" s="94">
        <f>Daten!K22</f>
        <v>0</v>
      </c>
      <c r="K7" s="94">
        <f>Daten!L22</f>
        <v>0</v>
      </c>
      <c r="L7" s="94">
        <f>Daten!M22</f>
        <v>0</v>
      </c>
      <c r="M7" s="94">
        <f>Daten!N22</f>
        <v>0</v>
      </c>
      <c r="N7" s="94">
        <f>Daten!O22</f>
        <v>0</v>
      </c>
      <c r="O7" s="94">
        <f>Daten!P22</f>
        <v>0</v>
      </c>
      <c r="P7" s="94">
        <f>Daten!Q22</f>
        <v>0</v>
      </c>
      <c r="Q7" s="94">
        <f>Daten!R22</f>
        <v>0</v>
      </c>
      <c r="R7" s="94">
        <f>Daten!S22</f>
        <v>0</v>
      </c>
      <c r="S7" s="94">
        <f>Daten!T22</f>
        <v>0</v>
      </c>
      <c r="T7" s="94">
        <f>Daten!U22</f>
        <v>0</v>
      </c>
      <c r="U7" s="94">
        <f>Daten!V22</f>
        <v>0</v>
      </c>
      <c r="V7" s="94">
        <f>Daten!W22</f>
        <v>0</v>
      </c>
      <c r="W7" s="94">
        <f>Daten!X22</f>
        <v>0</v>
      </c>
      <c r="X7" s="94">
        <f>Daten!Y22</f>
        <v>0</v>
      </c>
      <c r="Y7" s="95">
        <f>Daten!Z22</f>
        <v>0</v>
      </c>
      <c r="Z7" s="6"/>
      <c r="AA7" s="6"/>
      <c r="AB7" s="6"/>
      <c r="AC7" s="6"/>
      <c r="AD7" s="6"/>
      <c r="AE7" s="6"/>
      <c r="AF7" s="6"/>
    </row>
    <row r="8" spans="1:32" ht="29.45" customHeight="1">
      <c r="A8" s="14" t="s">
        <v>44</v>
      </c>
      <c r="B8" s="89" t="e">
        <f>(B5/B7)</f>
        <v>#DIV/0!</v>
      </c>
      <c r="C8" s="89" t="e">
        <f t="shared" ref="C8:Y8" si="0">(C5/C7)</f>
        <v>#DIV/0!</v>
      </c>
      <c r="D8" s="89" t="e">
        <f t="shared" si="0"/>
        <v>#DIV/0!</v>
      </c>
      <c r="E8" s="89" t="e">
        <f t="shared" si="0"/>
        <v>#DIV/0!</v>
      </c>
      <c r="F8" s="89" t="e">
        <f t="shared" si="0"/>
        <v>#DIV/0!</v>
      </c>
      <c r="G8" s="89" t="e">
        <f t="shared" si="0"/>
        <v>#DIV/0!</v>
      </c>
      <c r="H8" s="89" t="e">
        <f t="shared" si="0"/>
        <v>#DIV/0!</v>
      </c>
      <c r="I8" s="89" t="e">
        <f t="shared" si="0"/>
        <v>#DIV/0!</v>
      </c>
      <c r="J8" s="89" t="e">
        <f t="shared" si="0"/>
        <v>#DIV/0!</v>
      </c>
      <c r="K8" s="89" t="e">
        <f t="shared" si="0"/>
        <v>#DIV/0!</v>
      </c>
      <c r="L8" s="89" t="e">
        <f t="shared" si="0"/>
        <v>#DIV/0!</v>
      </c>
      <c r="M8" s="89" t="e">
        <f t="shared" si="0"/>
        <v>#DIV/0!</v>
      </c>
      <c r="N8" s="89" t="e">
        <f t="shared" si="0"/>
        <v>#DIV/0!</v>
      </c>
      <c r="O8" s="89" t="e">
        <f t="shared" si="0"/>
        <v>#DIV/0!</v>
      </c>
      <c r="P8" s="89" t="e">
        <f t="shared" si="0"/>
        <v>#DIV/0!</v>
      </c>
      <c r="Q8" s="89" t="e">
        <f t="shared" si="0"/>
        <v>#DIV/0!</v>
      </c>
      <c r="R8" s="89" t="e">
        <f t="shared" si="0"/>
        <v>#DIV/0!</v>
      </c>
      <c r="S8" s="89" t="e">
        <f t="shared" si="0"/>
        <v>#DIV/0!</v>
      </c>
      <c r="T8" s="89" t="e">
        <f t="shared" si="0"/>
        <v>#DIV/0!</v>
      </c>
      <c r="U8" s="89" t="e">
        <f t="shared" si="0"/>
        <v>#DIV/0!</v>
      </c>
      <c r="V8" s="89" t="e">
        <f t="shared" si="0"/>
        <v>#DIV/0!</v>
      </c>
      <c r="W8" s="89" t="e">
        <f t="shared" si="0"/>
        <v>#DIV/0!</v>
      </c>
      <c r="X8" s="89" t="e">
        <f t="shared" si="0"/>
        <v>#DIV/0!</v>
      </c>
      <c r="Y8" s="90" t="e">
        <f t="shared" si="0"/>
        <v>#DIV/0!</v>
      </c>
      <c r="Z8" s="6"/>
      <c r="AA8" s="6"/>
      <c r="AB8" s="6"/>
      <c r="AC8" s="6"/>
      <c r="AD8" s="6"/>
      <c r="AE8" s="6"/>
      <c r="AF8" s="6"/>
    </row>
    <row r="9" spans="1:32" ht="29.45" customHeight="1">
      <c r="A9" s="14" t="s">
        <v>74</v>
      </c>
      <c r="B9" s="15" t="s">
        <v>109</v>
      </c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1</v>
      </c>
      <c r="R9" s="15"/>
      <c r="S9" s="15"/>
      <c r="T9" s="15"/>
      <c r="U9" s="15"/>
      <c r="V9" s="15"/>
      <c r="W9" s="15"/>
      <c r="X9" s="15"/>
      <c r="Y9" s="36">
        <v>1</v>
      </c>
      <c r="Z9" s="6"/>
      <c r="AA9" s="6"/>
      <c r="AB9" s="6"/>
      <c r="AC9" s="6"/>
      <c r="AD9" s="6"/>
      <c r="AE9" s="6"/>
      <c r="AF9" s="6"/>
    </row>
    <row r="10" spans="1:32" ht="29.45" customHeight="1">
      <c r="A10" s="11" t="s">
        <v>48</v>
      </c>
      <c r="B10" s="16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6"/>
      <c r="AA10" s="6"/>
      <c r="AB10" s="6"/>
      <c r="AC10" s="6"/>
      <c r="AD10" s="6"/>
      <c r="AE10" s="6"/>
      <c r="AF10" s="6"/>
    </row>
    <row r="11" spans="1:32" ht="29.45" customHeight="1">
      <c r="A11" s="13" t="s">
        <v>23</v>
      </c>
      <c r="B11" s="58">
        <f>(Standardauswahl!D7)</f>
        <v>0.81799999999999995</v>
      </c>
      <c r="C11" s="58">
        <f>(Standardauswahl!E7)</f>
        <v>0</v>
      </c>
      <c r="D11" s="58">
        <f>(Standardauswahl!F7)</f>
        <v>0</v>
      </c>
      <c r="E11" s="58">
        <f>(Standardauswahl!G7)</f>
        <v>1.03E-2</v>
      </c>
      <c r="F11" s="58">
        <f>(Standardauswahl!H7)</f>
        <v>0</v>
      </c>
      <c r="G11" s="58">
        <f>(Standardauswahl!I7)</f>
        <v>2.18E-2</v>
      </c>
      <c r="H11" s="58">
        <f>(Standardauswahl!J7)</f>
        <v>0</v>
      </c>
      <c r="I11" s="58">
        <f>(Standardauswahl!K7)</f>
        <v>0</v>
      </c>
      <c r="J11" s="58">
        <f>(Standardauswahl!L7)</f>
        <v>0</v>
      </c>
      <c r="K11" s="58">
        <f>(Standardauswahl!M7)</f>
        <v>1.29E-2</v>
      </c>
      <c r="L11" s="58">
        <f>(Standardauswahl!N7)</f>
        <v>0</v>
      </c>
      <c r="M11" s="58">
        <f>(Standardauswahl!O7)</f>
        <v>0</v>
      </c>
      <c r="N11" s="58">
        <f>(Standardauswahl!P7)</f>
        <v>0</v>
      </c>
      <c r="O11" s="58">
        <f>(Standardauswahl!Q7)</f>
        <v>0</v>
      </c>
      <c r="P11" s="58">
        <f>(Standardauswahl!R7)</f>
        <v>0</v>
      </c>
      <c r="Q11" s="58">
        <f>(Standardauswahl!S7)</f>
        <v>0</v>
      </c>
      <c r="R11" s="58">
        <f>(Standardauswahl!T7)</f>
        <v>0</v>
      </c>
      <c r="S11" s="58">
        <f>(Standardauswahl!U7)</f>
        <v>0</v>
      </c>
      <c r="T11" s="58">
        <f>(Standardauswahl!V7)</f>
        <v>0</v>
      </c>
      <c r="U11" s="58">
        <f>(Standardauswahl!W7)</f>
        <v>0</v>
      </c>
      <c r="V11" s="58">
        <f>(Standardauswahl!X7)</f>
        <v>0</v>
      </c>
      <c r="W11" s="58">
        <f>(Standardauswahl!Y7)</f>
        <v>0</v>
      </c>
      <c r="X11" s="58">
        <f>(Standardauswahl!Z7)</f>
        <v>0</v>
      </c>
      <c r="Y11" s="76">
        <f>(Standardauswahl!AA7)</f>
        <v>0</v>
      </c>
      <c r="Z11" s="6"/>
      <c r="AA11" s="6"/>
      <c r="AB11" s="6"/>
      <c r="AC11" s="6"/>
      <c r="AD11" s="6"/>
      <c r="AE11" s="6"/>
      <c r="AF11" s="6"/>
    </row>
    <row r="12" spans="1:32" ht="29.45" customHeight="1" thickBot="1">
      <c r="A12" s="8" t="s">
        <v>33</v>
      </c>
      <c r="B12" s="87">
        <f>'Standards vorher'!B12</f>
        <v>5.0000000000000001E-3</v>
      </c>
      <c r="C12" s="87">
        <f>'Standards vorher'!C12</f>
        <v>0</v>
      </c>
      <c r="D12" s="87">
        <f>'Standards vorher'!D12</f>
        <v>0</v>
      </c>
      <c r="E12" s="87">
        <f>'Standards vorher'!E12</f>
        <v>6.9999999999999999E-4</v>
      </c>
      <c r="F12" s="87">
        <f>'Standards vorher'!F12</f>
        <v>0</v>
      </c>
      <c r="G12" s="87">
        <f>'Standards vorher'!G12</f>
        <v>8.0000000000000004E-4</v>
      </c>
      <c r="H12" s="87">
        <f>'Standards vorher'!H12</f>
        <v>0</v>
      </c>
      <c r="I12" s="87">
        <f>'Standards vorher'!I12</f>
        <v>0</v>
      </c>
      <c r="J12" s="87">
        <f>'Standards vorher'!J12</f>
        <v>0</v>
      </c>
      <c r="K12" s="87">
        <f>'Standards vorher'!K12</f>
        <v>5.0000000000000001E-4</v>
      </c>
      <c r="L12" s="87">
        <f>'Standards vorher'!L12</f>
        <v>0</v>
      </c>
      <c r="M12" s="87">
        <f>'Standards vorher'!M12</f>
        <v>0</v>
      </c>
      <c r="N12" s="87">
        <f>'Standards vorher'!N12</f>
        <v>0</v>
      </c>
      <c r="O12" s="87">
        <f>'Standards vorher'!O12</f>
        <v>0</v>
      </c>
      <c r="P12" s="87">
        <f>'Standards vorher'!P12</f>
        <v>0</v>
      </c>
      <c r="Q12" s="87">
        <f>'Standards vorher'!Q12</f>
        <v>0</v>
      </c>
      <c r="R12" s="87">
        <f>'Standards vorher'!R12</f>
        <v>0</v>
      </c>
      <c r="S12" s="87">
        <f>'Standards vorher'!S12</f>
        <v>0</v>
      </c>
      <c r="T12" s="87">
        <f>'Standards vorher'!T12</f>
        <v>0</v>
      </c>
      <c r="U12" s="87">
        <f>'Standards vorher'!U12</f>
        <v>0</v>
      </c>
      <c r="V12" s="87">
        <f>'Standards vorher'!V12</f>
        <v>0</v>
      </c>
      <c r="W12" s="87">
        <f>'Standards vorher'!W12</f>
        <v>0</v>
      </c>
      <c r="X12" s="87">
        <f>'Standards vorher'!X12</f>
        <v>0</v>
      </c>
      <c r="Y12" s="88">
        <f>'Standards vorher'!Y12</f>
        <v>0</v>
      </c>
      <c r="Z12" s="6"/>
      <c r="AA12" s="6"/>
      <c r="AB12" s="6"/>
      <c r="AC12" s="6"/>
      <c r="AD12" s="6"/>
      <c r="AE12" s="6"/>
      <c r="AF12" s="6"/>
    </row>
    <row r="13" spans="1:32" ht="29.45" customHeight="1" thickBot="1">
      <c r="A13" s="86" t="s">
        <v>24</v>
      </c>
      <c r="B13" s="93">
        <f>Daten!C23</f>
        <v>0</v>
      </c>
      <c r="C13" s="94">
        <f>Daten!D23</f>
        <v>0</v>
      </c>
      <c r="D13" s="94">
        <f>Daten!E23</f>
        <v>0</v>
      </c>
      <c r="E13" s="94">
        <f>Daten!F23</f>
        <v>0</v>
      </c>
      <c r="F13" s="94">
        <f>Daten!G23</f>
        <v>0</v>
      </c>
      <c r="G13" s="94">
        <f>Daten!H23</f>
        <v>0</v>
      </c>
      <c r="H13" s="94">
        <f>Daten!I23</f>
        <v>0</v>
      </c>
      <c r="I13" s="94">
        <f>Daten!J23</f>
        <v>0</v>
      </c>
      <c r="J13" s="94">
        <f>Daten!K23</f>
        <v>0</v>
      </c>
      <c r="K13" s="94">
        <f>Daten!L23</f>
        <v>0</v>
      </c>
      <c r="L13" s="94">
        <f>Daten!M23</f>
        <v>0</v>
      </c>
      <c r="M13" s="94">
        <f>Daten!N23</f>
        <v>0</v>
      </c>
      <c r="N13" s="94">
        <f>Daten!O23</f>
        <v>0</v>
      </c>
      <c r="O13" s="94">
        <f>Daten!P23</f>
        <v>0</v>
      </c>
      <c r="P13" s="94">
        <f>Daten!Q23</f>
        <v>0</v>
      </c>
      <c r="Q13" s="94">
        <f>Daten!R23</f>
        <v>0</v>
      </c>
      <c r="R13" s="94">
        <f>Daten!S23</f>
        <v>0</v>
      </c>
      <c r="S13" s="94">
        <f>Daten!T23</f>
        <v>0</v>
      </c>
      <c r="T13" s="94">
        <f>Daten!U23</f>
        <v>0</v>
      </c>
      <c r="U13" s="94">
        <f>Daten!V23</f>
        <v>0</v>
      </c>
      <c r="V13" s="94">
        <f>Daten!W23</f>
        <v>0</v>
      </c>
      <c r="W13" s="94">
        <f>Daten!X23</f>
        <v>0</v>
      </c>
      <c r="X13" s="94">
        <f>Daten!Y23</f>
        <v>0</v>
      </c>
      <c r="Y13" s="95">
        <f>Daten!Z23</f>
        <v>0</v>
      </c>
      <c r="Z13" s="6"/>
      <c r="AA13" s="6"/>
      <c r="AB13" s="6"/>
      <c r="AC13" s="6"/>
      <c r="AD13" s="6"/>
      <c r="AE13" s="6"/>
      <c r="AF13" s="6"/>
    </row>
    <row r="14" spans="1:32" ht="29.45" customHeight="1">
      <c r="A14" s="14" t="s">
        <v>44</v>
      </c>
      <c r="B14" s="89" t="e">
        <f>(B11/B13)</f>
        <v>#DIV/0!</v>
      </c>
      <c r="C14" s="89" t="e">
        <f t="shared" ref="C14:Y14" si="1">(C11/C13)</f>
        <v>#DIV/0!</v>
      </c>
      <c r="D14" s="89" t="e">
        <f t="shared" si="1"/>
        <v>#DIV/0!</v>
      </c>
      <c r="E14" s="89" t="e">
        <f t="shared" si="1"/>
        <v>#DIV/0!</v>
      </c>
      <c r="F14" s="89" t="e">
        <f t="shared" si="1"/>
        <v>#DIV/0!</v>
      </c>
      <c r="G14" s="89" t="e">
        <f t="shared" si="1"/>
        <v>#DIV/0!</v>
      </c>
      <c r="H14" s="89" t="e">
        <f t="shared" si="1"/>
        <v>#DIV/0!</v>
      </c>
      <c r="I14" s="89" t="e">
        <f t="shared" si="1"/>
        <v>#DIV/0!</v>
      </c>
      <c r="J14" s="89" t="e">
        <f t="shared" si="1"/>
        <v>#DIV/0!</v>
      </c>
      <c r="K14" s="89" t="e">
        <f t="shared" si="1"/>
        <v>#DIV/0!</v>
      </c>
      <c r="L14" s="89" t="e">
        <f t="shared" si="1"/>
        <v>#DIV/0!</v>
      </c>
      <c r="M14" s="89" t="e">
        <f t="shared" si="1"/>
        <v>#DIV/0!</v>
      </c>
      <c r="N14" s="89" t="e">
        <f t="shared" si="1"/>
        <v>#DIV/0!</v>
      </c>
      <c r="O14" s="89" t="e">
        <f t="shared" si="1"/>
        <v>#DIV/0!</v>
      </c>
      <c r="P14" s="89" t="e">
        <f t="shared" si="1"/>
        <v>#DIV/0!</v>
      </c>
      <c r="Q14" s="89" t="e">
        <f t="shared" si="1"/>
        <v>#DIV/0!</v>
      </c>
      <c r="R14" s="89" t="e">
        <f t="shared" si="1"/>
        <v>#DIV/0!</v>
      </c>
      <c r="S14" s="89" t="e">
        <f t="shared" si="1"/>
        <v>#DIV/0!</v>
      </c>
      <c r="T14" s="89" t="e">
        <f t="shared" si="1"/>
        <v>#DIV/0!</v>
      </c>
      <c r="U14" s="89" t="e">
        <f t="shared" si="1"/>
        <v>#DIV/0!</v>
      </c>
      <c r="V14" s="89" t="e">
        <f t="shared" si="1"/>
        <v>#DIV/0!</v>
      </c>
      <c r="W14" s="89" t="e">
        <f t="shared" si="1"/>
        <v>#DIV/0!</v>
      </c>
      <c r="X14" s="89" t="e">
        <f t="shared" si="1"/>
        <v>#DIV/0!</v>
      </c>
      <c r="Y14" s="90" t="e">
        <f t="shared" si="1"/>
        <v>#DIV/0!</v>
      </c>
      <c r="Z14" s="6"/>
      <c r="AA14" s="6"/>
      <c r="AB14" s="6"/>
      <c r="AC14" s="6"/>
      <c r="AD14" s="6"/>
      <c r="AE14" s="6"/>
      <c r="AF14" s="6"/>
    </row>
    <row r="15" spans="1:32" ht="29.45" customHeight="1">
      <c r="A15" s="14" t="s">
        <v>74</v>
      </c>
      <c r="B15" s="15">
        <v>1</v>
      </c>
      <c r="C15" s="15"/>
      <c r="D15" s="15"/>
      <c r="E15" s="15" t="s">
        <v>109</v>
      </c>
      <c r="F15" s="15"/>
      <c r="G15" s="15" t="s">
        <v>109</v>
      </c>
      <c r="H15" s="15"/>
      <c r="I15" s="15"/>
      <c r="J15" s="15"/>
      <c r="K15" s="15" t="s">
        <v>109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6"/>
      <c r="Z15" s="6"/>
      <c r="AA15" s="6"/>
      <c r="AB15" s="6"/>
      <c r="AC15" s="6"/>
      <c r="AD15" s="6"/>
      <c r="AE15" s="6"/>
      <c r="AF15" s="6"/>
    </row>
    <row r="16" spans="1:32" ht="29.45" customHeight="1">
      <c r="A16" s="11" t="s">
        <v>49</v>
      </c>
      <c r="B16" s="16"/>
      <c r="C16" s="17"/>
      <c r="D16" s="17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6"/>
      <c r="AA16" s="6"/>
      <c r="AB16" s="6"/>
      <c r="AC16" s="6"/>
      <c r="AD16" s="6"/>
      <c r="AE16" s="6"/>
      <c r="AF16" s="6"/>
    </row>
    <row r="17" spans="1:32" ht="29.45" customHeight="1">
      <c r="A17" s="13" t="s">
        <v>23</v>
      </c>
      <c r="B17" s="58">
        <f>(Standardauswahl!D8)</f>
        <v>1.04</v>
      </c>
      <c r="C17" s="58">
        <f>(Standardauswahl!E8)</f>
        <v>0.26</v>
      </c>
      <c r="D17" s="58">
        <f>(Standardauswahl!F8)</f>
        <v>0</v>
      </c>
      <c r="E17" s="58">
        <f>(Standardauswahl!G8)</f>
        <v>0</v>
      </c>
      <c r="F17" s="58">
        <f>(Standardauswahl!H8)</f>
        <v>0</v>
      </c>
      <c r="G17" s="58">
        <f>(Standardauswahl!I8)</f>
        <v>0</v>
      </c>
      <c r="H17" s="58">
        <f>(Standardauswahl!J8)</f>
        <v>0</v>
      </c>
      <c r="I17" s="58">
        <f>(Standardauswahl!K8)</f>
        <v>0</v>
      </c>
      <c r="J17" s="58">
        <f>(Standardauswahl!L8)</f>
        <v>0</v>
      </c>
      <c r="K17" s="58">
        <f>(Standardauswahl!M8)</f>
        <v>0</v>
      </c>
      <c r="L17" s="58">
        <f>(Standardauswahl!N8)</f>
        <v>0</v>
      </c>
      <c r="M17" s="58">
        <f>(Standardauswahl!O8)</f>
        <v>0</v>
      </c>
      <c r="N17" s="58">
        <f>(Standardauswahl!P8)</f>
        <v>0</v>
      </c>
      <c r="O17" s="58">
        <f>(Standardauswahl!Q8)</f>
        <v>0</v>
      </c>
      <c r="P17" s="58">
        <f>(Standardauswahl!R8)</f>
        <v>0</v>
      </c>
      <c r="Q17" s="58">
        <f>(Standardauswahl!S8)</f>
        <v>2.1000000000000001E-2</v>
      </c>
      <c r="R17" s="58">
        <f>(Standardauswahl!T8)</f>
        <v>0</v>
      </c>
      <c r="S17" s="58">
        <f>(Standardauswahl!U8)</f>
        <v>0</v>
      </c>
      <c r="T17" s="58">
        <f>(Standardauswahl!V8)</f>
        <v>0</v>
      </c>
      <c r="U17" s="58">
        <f>(Standardauswahl!W8)</f>
        <v>0</v>
      </c>
      <c r="V17" s="58">
        <f>(Standardauswahl!X8)</f>
        <v>0</v>
      </c>
      <c r="W17" s="58">
        <f>(Standardauswahl!Y8)</f>
        <v>0</v>
      </c>
      <c r="X17" s="58">
        <f>(Standardauswahl!Z8)</f>
        <v>0</v>
      </c>
      <c r="Y17" s="76">
        <f>(Standardauswahl!AA8)</f>
        <v>0</v>
      </c>
      <c r="Z17" s="6"/>
      <c r="AA17" s="6"/>
      <c r="AB17" s="6"/>
      <c r="AC17" s="6"/>
      <c r="AD17" s="6"/>
      <c r="AE17" s="6"/>
      <c r="AF17" s="6"/>
    </row>
    <row r="18" spans="1:32" ht="29.45" customHeight="1" thickBot="1">
      <c r="A18" s="8" t="s">
        <v>33</v>
      </c>
      <c r="B18" s="87">
        <f>'Standards vorher'!B18</f>
        <v>4.8999999999999998E-3</v>
      </c>
      <c r="C18" s="87">
        <f>'Standards vorher'!C18</f>
        <v>5.4000000000000003E-3</v>
      </c>
      <c r="D18" s="87">
        <f>'Standards vorher'!D18</f>
        <v>0</v>
      </c>
      <c r="E18" s="87">
        <f>'Standards vorher'!E18</f>
        <v>0</v>
      </c>
      <c r="F18" s="87">
        <f>'Standards vorher'!F18</f>
        <v>0</v>
      </c>
      <c r="G18" s="87">
        <f>'Standards vorher'!G18</f>
        <v>0</v>
      </c>
      <c r="H18" s="87">
        <f>'Standards vorher'!H18</f>
        <v>0</v>
      </c>
      <c r="I18" s="87">
        <f>'Standards vorher'!I18</f>
        <v>0</v>
      </c>
      <c r="J18" s="87">
        <f>'Standards vorher'!J18</f>
        <v>0</v>
      </c>
      <c r="K18" s="87">
        <f>'Standards vorher'!K18</f>
        <v>0</v>
      </c>
      <c r="L18" s="87">
        <f>'Standards vorher'!L18</f>
        <v>0</v>
      </c>
      <c r="M18" s="87">
        <f>'Standards vorher'!M18</f>
        <v>0</v>
      </c>
      <c r="N18" s="87">
        <f>'Standards vorher'!N18</f>
        <v>0</v>
      </c>
      <c r="O18" s="87">
        <f>'Standards vorher'!O18</f>
        <v>0</v>
      </c>
      <c r="P18" s="87">
        <f>'Standards vorher'!P18</f>
        <v>0</v>
      </c>
      <c r="Q18" s="87">
        <f>'Standards vorher'!Q18</f>
        <v>5.0000000000000001E-4</v>
      </c>
      <c r="R18" s="87">
        <f>'Standards vorher'!R18</f>
        <v>0</v>
      </c>
      <c r="S18" s="87">
        <f>'Standards vorher'!S18</f>
        <v>0</v>
      </c>
      <c r="T18" s="87">
        <f>'Standards vorher'!T18</f>
        <v>0</v>
      </c>
      <c r="U18" s="87">
        <f>'Standards vorher'!U18</f>
        <v>0</v>
      </c>
      <c r="V18" s="87">
        <f>'Standards vorher'!V18</f>
        <v>0</v>
      </c>
      <c r="W18" s="87">
        <f>'Standards vorher'!W18</f>
        <v>0</v>
      </c>
      <c r="X18" s="87">
        <f>'Standards vorher'!X18</f>
        <v>0</v>
      </c>
      <c r="Y18" s="88">
        <f>'Standards vorher'!Y18</f>
        <v>0</v>
      </c>
      <c r="Z18" s="6"/>
      <c r="AA18" s="6"/>
      <c r="AB18" s="6"/>
      <c r="AC18" s="6"/>
      <c r="AD18" s="6"/>
      <c r="AE18" s="6"/>
      <c r="AF18" s="6"/>
    </row>
    <row r="19" spans="1:32" ht="29.45" customHeight="1" thickBot="1">
      <c r="A19" s="86" t="s">
        <v>24</v>
      </c>
      <c r="B19" s="93">
        <f>Daten!C24</f>
        <v>0</v>
      </c>
      <c r="C19" s="94">
        <f>Daten!D24</f>
        <v>0</v>
      </c>
      <c r="D19" s="94">
        <f>Daten!E24</f>
        <v>0</v>
      </c>
      <c r="E19" s="94">
        <f>Daten!F24</f>
        <v>0</v>
      </c>
      <c r="F19" s="94">
        <f>Daten!G24</f>
        <v>0</v>
      </c>
      <c r="G19" s="94">
        <f>Daten!H24</f>
        <v>0</v>
      </c>
      <c r="H19" s="94">
        <f>Daten!I24</f>
        <v>0</v>
      </c>
      <c r="I19" s="94">
        <f>Daten!J24</f>
        <v>0</v>
      </c>
      <c r="J19" s="94">
        <f>Daten!K24</f>
        <v>0</v>
      </c>
      <c r="K19" s="94">
        <f>Daten!L24</f>
        <v>0</v>
      </c>
      <c r="L19" s="94">
        <f>Daten!M24</f>
        <v>0</v>
      </c>
      <c r="M19" s="94">
        <f>Daten!N24</f>
        <v>0</v>
      </c>
      <c r="N19" s="94">
        <f>Daten!O24</f>
        <v>0</v>
      </c>
      <c r="O19" s="94">
        <f>Daten!P24</f>
        <v>0</v>
      </c>
      <c r="P19" s="94">
        <f>Daten!Q24</f>
        <v>0</v>
      </c>
      <c r="Q19" s="94">
        <f>Daten!R24</f>
        <v>0</v>
      </c>
      <c r="R19" s="94">
        <f>Daten!S24</f>
        <v>0</v>
      </c>
      <c r="S19" s="94">
        <f>Daten!T24</f>
        <v>0</v>
      </c>
      <c r="T19" s="94">
        <f>Daten!U24</f>
        <v>0</v>
      </c>
      <c r="U19" s="94">
        <f>Daten!V24</f>
        <v>0</v>
      </c>
      <c r="V19" s="94">
        <f>Daten!W24</f>
        <v>0</v>
      </c>
      <c r="W19" s="94">
        <f>Daten!X24</f>
        <v>0</v>
      </c>
      <c r="X19" s="94">
        <f>Daten!Y24</f>
        <v>0</v>
      </c>
      <c r="Y19" s="95">
        <f>Daten!Z24</f>
        <v>0</v>
      </c>
      <c r="Z19" s="6"/>
      <c r="AA19" s="6"/>
      <c r="AB19" s="6"/>
      <c r="AC19" s="6"/>
      <c r="AD19" s="6"/>
      <c r="AE19" s="6"/>
      <c r="AF19" s="6"/>
    </row>
    <row r="20" spans="1:32" ht="29.45" customHeight="1">
      <c r="A20" s="14" t="s">
        <v>44</v>
      </c>
      <c r="B20" s="89" t="e">
        <f>(B17/B19)</f>
        <v>#DIV/0!</v>
      </c>
      <c r="C20" s="89" t="e">
        <f t="shared" ref="C20:Y20" si="2">(C17/C19)</f>
        <v>#DIV/0!</v>
      </c>
      <c r="D20" s="89" t="e">
        <f t="shared" si="2"/>
        <v>#DIV/0!</v>
      </c>
      <c r="E20" s="89" t="e">
        <f t="shared" si="2"/>
        <v>#DIV/0!</v>
      </c>
      <c r="F20" s="89" t="e">
        <f t="shared" si="2"/>
        <v>#DIV/0!</v>
      </c>
      <c r="G20" s="89" t="e">
        <f t="shared" si="2"/>
        <v>#DIV/0!</v>
      </c>
      <c r="H20" s="89" t="e">
        <f t="shared" si="2"/>
        <v>#DIV/0!</v>
      </c>
      <c r="I20" s="89" t="e">
        <f t="shared" si="2"/>
        <v>#DIV/0!</v>
      </c>
      <c r="J20" s="89" t="e">
        <f t="shared" si="2"/>
        <v>#DIV/0!</v>
      </c>
      <c r="K20" s="89" t="e">
        <f t="shared" si="2"/>
        <v>#DIV/0!</v>
      </c>
      <c r="L20" s="89" t="e">
        <f t="shared" si="2"/>
        <v>#DIV/0!</v>
      </c>
      <c r="M20" s="89" t="e">
        <f t="shared" si="2"/>
        <v>#DIV/0!</v>
      </c>
      <c r="N20" s="89" t="e">
        <f t="shared" si="2"/>
        <v>#DIV/0!</v>
      </c>
      <c r="O20" s="89" t="e">
        <f t="shared" si="2"/>
        <v>#DIV/0!</v>
      </c>
      <c r="P20" s="89" t="e">
        <f t="shared" si="2"/>
        <v>#DIV/0!</v>
      </c>
      <c r="Q20" s="89" t="e">
        <f t="shared" si="2"/>
        <v>#DIV/0!</v>
      </c>
      <c r="R20" s="89" t="e">
        <f t="shared" si="2"/>
        <v>#DIV/0!</v>
      </c>
      <c r="S20" s="89" t="e">
        <f t="shared" si="2"/>
        <v>#DIV/0!</v>
      </c>
      <c r="T20" s="89" t="e">
        <f t="shared" si="2"/>
        <v>#DIV/0!</v>
      </c>
      <c r="U20" s="89" t="e">
        <f t="shared" si="2"/>
        <v>#DIV/0!</v>
      </c>
      <c r="V20" s="89" t="e">
        <f t="shared" si="2"/>
        <v>#DIV/0!</v>
      </c>
      <c r="W20" s="89" t="e">
        <f t="shared" si="2"/>
        <v>#DIV/0!</v>
      </c>
      <c r="X20" s="89" t="e">
        <f t="shared" si="2"/>
        <v>#DIV/0!</v>
      </c>
      <c r="Y20" s="90" t="e">
        <f t="shared" si="2"/>
        <v>#DIV/0!</v>
      </c>
      <c r="Z20" s="6"/>
      <c r="AA20" s="6"/>
      <c r="AB20" s="6"/>
      <c r="AC20" s="6"/>
      <c r="AD20" s="6"/>
      <c r="AE20" s="6"/>
      <c r="AF20" s="6"/>
    </row>
    <row r="21" spans="1:32" ht="29.45" customHeight="1">
      <c r="A21" s="14" t="s">
        <v>74</v>
      </c>
      <c r="B21" s="175" t="s">
        <v>110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 t="s">
        <v>109</v>
      </c>
      <c r="R21" s="15"/>
      <c r="S21" s="15"/>
      <c r="T21" s="15"/>
      <c r="U21" s="15"/>
      <c r="V21" s="15"/>
      <c r="W21" s="15"/>
      <c r="X21" s="15"/>
      <c r="Y21" s="36"/>
      <c r="Z21" s="6"/>
      <c r="AA21" s="6"/>
      <c r="AB21" s="6"/>
      <c r="AC21" s="6"/>
      <c r="AD21" s="6"/>
      <c r="AE21" s="6"/>
      <c r="AF21" s="6"/>
    </row>
    <row r="22" spans="1:32" ht="29.45" customHeight="1">
      <c r="A22" s="11" t="s">
        <v>50</v>
      </c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  <c r="Z22" s="6"/>
      <c r="AA22" s="6"/>
      <c r="AB22" s="6"/>
      <c r="AC22" s="6"/>
      <c r="AD22" s="6"/>
      <c r="AE22" s="6"/>
      <c r="AF22" s="6"/>
    </row>
    <row r="23" spans="1:32" ht="29.45" customHeight="1">
      <c r="A23" s="13" t="s">
        <v>23</v>
      </c>
      <c r="B23" s="58">
        <f>(Standardauswahl!D9)</f>
        <v>0</v>
      </c>
      <c r="C23" s="58">
        <f>(Standardauswahl!E9)</f>
        <v>0</v>
      </c>
      <c r="D23" s="58">
        <f>(Standardauswahl!F9)</f>
        <v>1.18</v>
      </c>
      <c r="E23" s="58">
        <f>(Standardauswahl!G9)</f>
        <v>1.0999999999999999E-2</v>
      </c>
      <c r="F23" s="58">
        <f>(Standardauswahl!H9)</f>
        <v>8.3000000000000001E-3</v>
      </c>
      <c r="G23" s="58">
        <f>(Standardauswahl!I9)</f>
        <v>3.6999999999999998E-2</v>
      </c>
      <c r="H23" s="58">
        <f>(Standardauswahl!J9)</f>
        <v>0</v>
      </c>
      <c r="I23" s="58">
        <f>(Standardauswahl!K9)</f>
        <v>0</v>
      </c>
      <c r="J23" s="58">
        <f>(Standardauswahl!L9)</f>
        <v>0</v>
      </c>
      <c r="K23" s="58">
        <f>(Standardauswahl!M9)</f>
        <v>0</v>
      </c>
      <c r="L23" s="58">
        <f>(Standardauswahl!N9)</f>
        <v>0</v>
      </c>
      <c r="M23" s="58">
        <f>(Standardauswahl!O9)</f>
        <v>0</v>
      </c>
      <c r="N23" s="58">
        <f>(Standardauswahl!P9)</f>
        <v>0</v>
      </c>
      <c r="O23" s="58">
        <f>(Standardauswahl!Q9)</f>
        <v>0</v>
      </c>
      <c r="P23" s="58">
        <f>(Standardauswahl!R9)</f>
        <v>0</v>
      </c>
      <c r="Q23" s="58">
        <f>(Standardauswahl!S9)</f>
        <v>0</v>
      </c>
      <c r="R23" s="58">
        <f>(Standardauswahl!T9)</f>
        <v>0</v>
      </c>
      <c r="S23" s="58">
        <f>(Standardauswahl!U9)</f>
        <v>0</v>
      </c>
      <c r="T23" s="58">
        <f>(Standardauswahl!V9)</f>
        <v>0</v>
      </c>
      <c r="U23" s="58">
        <f>(Standardauswahl!W9)</f>
        <v>0</v>
      </c>
      <c r="V23" s="58">
        <f>(Standardauswahl!X9)</f>
        <v>0</v>
      </c>
      <c r="W23" s="58">
        <f>(Standardauswahl!Y9)</f>
        <v>0</v>
      </c>
      <c r="X23" s="58">
        <f>(Standardauswahl!Z9)</f>
        <v>0</v>
      </c>
      <c r="Y23" s="76">
        <f>(Standardauswahl!AA9)</f>
        <v>0</v>
      </c>
      <c r="Z23" s="6"/>
      <c r="AA23" s="6"/>
      <c r="AB23" s="6"/>
      <c r="AC23" s="6"/>
      <c r="AD23" s="6"/>
      <c r="AE23" s="6"/>
      <c r="AF23" s="6"/>
    </row>
    <row r="24" spans="1:32" ht="29.45" customHeight="1" thickBot="1">
      <c r="A24" s="8" t="s">
        <v>33</v>
      </c>
      <c r="B24" s="87">
        <f>'Standards vorher'!B24</f>
        <v>0</v>
      </c>
      <c r="C24" s="87">
        <f>'Standards vorher'!C24</f>
        <v>0</v>
      </c>
      <c r="D24" s="87">
        <f>'Standards vorher'!D24</f>
        <v>9.9000000000000008E-3</v>
      </c>
      <c r="E24" s="87">
        <f>'Standards vorher'!E24</f>
        <v>1.2999999999999999E-3</v>
      </c>
      <c r="F24" s="87">
        <f>'Standards vorher'!F24</f>
        <v>2.9999999999999997E-4</v>
      </c>
      <c r="G24" s="87">
        <f>'Standards vorher'!G24</f>
        <v>1.9E-3</v>
      </c>
      <c r="H24" s="87">
        <f>'Standards vorher'!H24</f>
        <v>0</v>
      </c>
      <c r="I24" s="87">
        <f>'Standards vorher'!I24</f>
        <v>0</v>
      </c>
      <c r="J24" s="87">
        <f>'Standards vorher'!J24</f>
        <v>0</v>
      </c>
      <c r="K24" s="87">
        <f>'Standards vorher'!K24</f>
        <v>0</v>
      </c>
      <c r="L24" s="87">
        <f>'Standards vorher'!L24</f>
        <v>0</v>
      </c>
      <c r="M24" s="87">
        <f>'Standards vorher'!M24</f>
        <v>0</v>
      </c>
      <c r="N24" s="87">
        <f>'Standards vorher'!N24</f>
        <v>0</v>
      </c>
      <c r="O24" s="87">
        <f>'Standards vorher'!O24</f>
        <v>0</v>
      </c>
      <c r="P24" s="87">
        <f>'Standards vorher'!P24</f>
        <v>0</v>
      </c>
      <c r="Q24" s="87">
        <f>'Standards vorher'!Q24</f>
        <v>0</v>
      </c>
      <c r="R24" s="87">
        <f>'Standards vorher'!R24</f>
        <v>0</v>
      </c>
      <c r="S24" s="87">
        <f>'Standards vorher'!S24</f>
        <v>0</v>
      </c>
      <c r="T24" s="87">
        <f>'Standards vorher'!T24</f>
        <v>0</v>
      </c>
      <c r="U24" s="87">
        <f>'Standards vorher'!U24</f>
        <v>0</v>
      </c>
      <c r="V24" s="87">
        <f>'Standards vorher'!V24</f>
        <v>0</v>
      </c>
      <c r="W24" s="87">
        <f>'Standards vorher'!W24</f>
        <v>0</v>
      </c>
      <c r="X24" s="87">
        <f>'Standards vorher'!X24</f>
        <v>0</v>
      </c>
      <c r="Y24" s="88">
        <f>'Standards vorher'!Y24</f>
        <v>0</v>
      </c>
      <c r="Z24" s="6"/>
      <c r="AA24" s="6"/>
      <c r="AB24" s="6"/>
      <c r="AC24" s="6"/>
      <c r="AD24" s="6"/>
      <c r="AE24" s="6"/>
      <c r="AF24" s="6"/>
    </row>
    <row r="25" spans="1:32" ht="29.45" customHeight="1" thickBot="1">
      <c r="A25" s="86" t="s">
        <v>24</v>
      </c>
      <c r="B25" s="93">
        <f>Daten!C25</f>
        <v>0</v>
      </c>
      <c r="C25" s="94">
        <f>Daten!D25</f>
        <v>0</v>
      </c>
      <c r="D25" s="94">
        <f>Daten!E25</f>
        <v>0</v>
      </c>
      <c r="E25" s="94">
        <f>Daten!F25</f>
        <v>0</v>
      </c>
      <c r="F25" s="94">
        <f>Daten!G25</f>
        <v>0</v>
      </c>
      <c r="G25" s="94">
        <f>Daten!H25</f>
        <v>0</v>
      </c>
      <c r="H25" s="94">
        <f>Daten!I25</f>
        <v>0</v>
      </c>
      <c r="I25" s="94">
        <f>Daten!J25</f>
        <v>0</v>
      </c>
      <c r="J25" s="94">
        <f>Daten!K25</f>
        <v>0</v>
      </c>
      <c r="K25" s="94">
        <f>Daten!L25</f>
        <v>0</v>
      </c>
      <c r="L25" s="94">
        <f>Daten!M25</f>
        <v>0</v>
      </c>
      <c r="M25" s="94">
        <f>Daten!N25</f>
        <v>0</v>
      </c>
      <c r="N25" s="94">
        <f>Daten!O25</f>
        <v>0</v>
      </c>
      <c r="O25" s="94">
        <f>Daten!P25</f>
        <v>0</v>
      </c>
      <c r="P25" s="94">
        <f>Daten!Q25</f>
        <v>0</v>
      </c>
      <c r="Q25" s="94">
        <f>Daten!R25</f>
        <v>0</v>
      </c>
      <c r="R25" s="94">
        <f>Daten!S25</f>
        <v>0</v>
      </c>
      <c r="S25" s="94">
        <f>Daten!T25</f>
        <v>0</v>
      </c>
      <c r="T25" s="94">
        <f>Daten!U25</f>
        <v>0</v>
      </c>
      <c r="U25" s="94">
        <f>Daten!V25</f>
        <v>0</v>
      </c>
      <c r="V25" s="94">
        <f>Daten!W25</f>
        <v>0</v>
      </c>
      <c r="W25" s="94">
        <f>Daten!X25</f>
        <v>0</v>
      </c>
      <c r="X25" s="94">
        <f>Daten!Y25</f>
        <v>0</v>
      </c>
      <c r="Y25" s="95">
        <f>Daten!Z25</f>
        <v>0</v>
      </c>
      <c r="Z25" s="6"/>
      <c r="AA25" s="6"/>
      <c r="AB25" s="6"/>
      <c r="AC25" s="6"/>
      <c r="AD25" s="6"/>
      <c r="AE25" s="6"/>
      <c r="AF25" s="6"/>
    </row>
    <row r="26" spans="1:32" ht="29.45" customHeight="1">
      <c r="A26" s="14" t="s">
        <v>44</v>
      </c>
      <c r="B26" s="89" t="e">
        <f>(B23/B25)</f>
        <v>#DIV/0!</v>
      </c>
      <c r="C26" s="89" t="e">
        <f t="shared" ref="C26:Y26" si="3">(C23/C25)</f>
        <v>#DIV/0!</v>
      </c>
      <c r="D26" s="89" t="e">
        <f t="shared" si="3"/>
        <v>#DIV/0!</v>
      </c>
      <c r="E26" s="89" t="e">
        <f t="shared" si="3"/>
        <v>#DIV/0!</v>
      </c>
      <c r="F26" s="89" t="e">
        <f t="shared" si="3"/>
        <v>#DIV/0!</v>
      </c>
      <c r="G26" s="89" t="e">
        <f t="shared" si="3"/>
        <v>#DIV/0!</v>
      </c>
      <c r="H26" s="89" t="e">
        <f t="shared" si="3"/>
        <v>#DIV/0!</v>
      </c>
      <c r="I26" s="89" t="e">
        <f t="shared" si="3"/>
        <v>#DIV/0!</v>
      </c>
      <c r="J26" s="89" t="e">
        <f t="shared" si="3"/>
        <v>#DIV/0!</v>
      </c>
      <c r="K26" s="89" t="e">
        <f t="shared" si="3"/>
        <v>#DIV/0!</v>
      </c>
      <c r="L26" s="89" t="e">
        <f t="shared" si="3"/>
        <v>#DIV/0!</v>
      </c>
      <c r="M26" s="89" t="e">
        <f t="shared" si="3"/>
        <v>#DIV/0!</v>
      </c>
      <c r="N26" s="89" t="e">
        <f t="shared" si="3"/>
        <v>#DIV/0!</v>
      </c>
      <c r="O26" s="89" t="e">
        <f t="shared" si="3"/>
        <v>#DIV/0!</v>
      </c>
      <c r="P26" s="89" t="e">
        <f t="shared" si="3"/>
        <v>#DIV/0!</v>
      </c>
      <c r="Q26" s="89" t="e">
        <f t="shared" si="3"/>
        <v>#DIV/0!</v>
      </c>
      <c r="R26" s="89" t="e">
        <f t="shared" si="3"/>
        <v>#DIV/0!</v>
      </c>
      <c r="S26" s="89" t="e">
        <f t="shared" si="3"/>
        <v>#DIV/0!</v>
      </c>
      <c r="T26" s="89" t="e">
        <f t="shared" si="3"/>
        <v>#DIV/0!</v>
      </c>
      <c r="U26" s="89" t="e">
        <f t="shared" si="3"/>
        <v>#DIV/0!</v>
      </c>
      <c r="V26" s="89" t="e">
        <f t="shared" si="3"/>
        <v>#DIV/0!</v>
      </c>
      <c r="W26" s="89" t="e">
        <f t="shared" si="3"/>
        <v>#DIV/0!</v>
      </c>
      <c r="X26" s="89" t="e">
        <f t="shared" si="3"/>
        <v>#DIV/0!</v>
      </c>
      <c r="Y26" s="90" t="e">
        <f t="shared" si="3"/>
        <v>#DIV/0!</v>
      </c>
      <c r="Z26" s="6"/>
      <c r="AA26" s="6"/>
      <c r="AB26" s="6"/>
      <c r="AC26" s="6"/>
      <c r="AD26" s="6"/>
      <c r="AE26" s="6"/>
      <c r="AF26" s="6"/>
    </row>
    <row r="27" spans="1:32" ht="29.45" customHeight="1">
      <c r="A27" s="14" t="s">
        <v>74</v>
      </c>
      <c r="B27" s="15"/>
      <c r="C27" s="15"/>
      <c r="D27" s="15" t="s">
        <v>109</v>
      </c>
      <c r="E27" s="15">
        <v>1</v>
      </c>
      <c r="F27" s="15" t="s">
        <v>109</v>
      </c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6"/>
      <c r="AA27" s="6"/>
      <c r="AB27" s="6"/>
      <c r="AC27" s="6"/>
      <c r="AD27" s="6"/>
      <c r="AE27" s="6"/>
      <c r="AF27" s="6"/>
    </row>
    <row r="28" spans="1:32" ht="29.45" customHeight="1">
      <c r="A28" s="11" t="s">
        <v>51</v>
      </c>
      <c r="B28" s="16"/>
      <c r="C28" s="17"/>
      <c r="D28" s="17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6"/>
      <c r="AA28" s="6"/>
      <c r="AB28" s="6"/>
      <c r="AC28" s="6"/>
      <c r="AD28" s="6"/>
      <c r="AE28" s="6"/>
      <c r="AF28" s="6"/>
    </row>
    <row r="29" spans="1:32" ht="29.45" customHeight="1">
      <c r="A29" s="13" t="s">
        <v>23</v>
      </c>
      <c r="B29" s="58">
        <f>(Standardauswahl!D10)</f>
        <v>0</v>
      </c>
      <c r="C29" s="58">
        <f>(Standardauswahl!E10)</f>
        <v>0.20699999999999999</v>
      </c>
      <c r="D29" s="58">
        <f>(Standardauswahl!F10)</f>
        <v>0</v>
      </c>
      <c r="E29" s="58">
        <f>(Standardauswahl!G10)</f>
        <v>1.0800000000000001E-2</v>
      </c>
      <c r="F29" s="58">
        <f>(Standardauswahl!H10)</f>
        <v>0</v>
      </c>
      <c r="G29" s="58">
        <f>(Standardauswahl!I10)</f>
        <v>8.3000000000000004E-2</v>
      </c>
      <c r="H29" s="58">
        <f>(Standardauswahl!J10)</f>
        <v>0.08</v>
      </c>
      <c r="I29" s="58">
        <f>(Standardauswahl!K10)</f>
        <v>0</v>
      </c>
      <c r="J29" s="58">
        <f>(Standardauswahl!L10)</f>
        <v>1.4E-3</v>
      </c>
      <c r="K29" s="58">
        <f>(Standardauswahl!M10)</f>
        <v>0</v>
      </c>
      <c r="L29" s="58">
        <f>(Standardauswahl!N10)</f>
        <v>0</v>
      </c>
      <c r="M29" s="58">
        <f>(Standardauswahl!O10)</f>
        <v>8.0000000000000004E-4</v>
      </c>
      <c r="N29" s="58">
        <f>(Standardauswahl!P10)</f>
        <v>0</v>
      </c>
      <c r="O29" s="58">
        <f>(Standardauswahl!Q10)</f>
        <v>0</v>
      </c>
      <c r="P29" s="58">
        <f>(Standardauswahl!R10)</f>
        <v>5.5999999999999999E-3</v>
      </c>
      <c r="Q29" s="58">
        <f>(Standardauswahl!S10)</f>
        <v>1.9099999999999999E-2</v>
      </c>
      <c r="R29" s="58">
        <f>(Standardauswahl!T10)</f>
        <v>0</v>
      </c>
      <c r="S29" s="58">
        <f>(Standardauswahl!U10)</f>
        <v>0</v>
      </c>
      <c r="T29" s="58">
        <f>(Standardauswahl!V10)</f>
        <v>1.1999999999999999E-3</v>
      </c>
      <c r="U29" s="58">
        <f>(Standardauswahl!W10)</f>
        <v>0</v>
      </c>
      <c r="V29" s="58">
        <f>(Standardauswahl!X10)</f>
        <v>0</v>
      </c>
      <c r="W29" s="58">
        <f>(Standardauswahl!Y10)</f>
        <v>2.0000000000000001E-4</v>
      </c>
      <c r="X29" s="58">
        <f>(Standardauswahl!Z10)</f>
        <v>0</v>
      </c>
      <c r="Y29" s="76">
        <f>(Standardauswahl!AA10)</f>
        <v>7.6E-3</v>
      </c>
      <c r="Z29" s="6"/>
      <c r="AA29" s="6"/>
      <c r="AB29" s="6"/>
      <c r="AC29" s="6"/>
      <c r="AD29" s="6"/>
      <c r="AE29" s="6"/>
      <c r="AF29" s="6"/>
    </row>
    <row r="30" spans="1:32" ht="29.45" customHeight="1" thickBot="1">
      <c r="A30" s="8" t="s">
        <v>33</v>
      </c>
      <c r="B30" s="87">
        <f>'Standards vorher'!B30</f>
        <v>0</v>
      </c>
      <c r="C30" s="87">
        <f>'Standards vorher'!C30</f>
        <v>2E-3</v>
      </c>
      <c r="D30" s="87">
        <f>'Standards vorher'!D30</f>
        <v>0</v>
      </c>
      <c r="E30" s="87">
        <f>'Standards vorher'!E30</f>
        <v>4.0000000000000002E-4</v>
      </c>
      <c r="F30" s="87">
        <f>'Standards vorher'!F30</f>
        <v>0</v>
      </c>
      <c r="G30" s="87">
        <f>'Standards vorher'!G30</f>
        <v>1E-3</v>
      </c>
      <c r="H30" s="87">
        <f>'Standards vorher'!H30</f>
        <v>1E-3</v>
      </c>
      <c r="I30" s="87">
        <f>'Standards vorher'!I30</f>
        <v>0</v>
      </c>
      <c r="J30" s="87">
        <f>'Standards vorher'!J30</f>
        <v>2.0000000000000001E-4</v>
      </c>
      <c r="K30" s="87">
        <f>'Standards vorher'!K30</f>
        <v>0</v>
      </c>
      <c r="L30" s="87">
        <f>'Standards vorher'!L30</f>
        <v>0</v>
      </c>
      <c r="M30" s="87">
        <f>'Standards vorher'!M30</f>
        <v>2.0000000000000001E-4</v>
      </c>
      <c r="N30" s="87">
        <f>'Standards vorher'!N30</f>
        <v>0</v>
      </c>
      <c r="O30" s="87">
        <f>'Standards vorher'!O30</f>
        <v>0</v>
      </c>
      <c r="P30" s="87">
        <f>'Standards vorher'!P30</f>
        <v>2.9999999999999997E-4</v>
      </c>
      <c r="Q30" s="87">
        <f>'Standards vorher'!Q30</f>
        <v>5.9999999999999995E-4</v>
      </c>
      <c r="R30" s="87">
        <f>'Standards vorher'!R30</f>
        <v>0</v>
      </c>
      <c r="S30" s="87">
        <f>'Standards vorher'!S30</f>
        <v>0</v>
      </c>
      <c r="T30" s="87">
        <f>'Standards vorher'!T30</f>
        <v>2.0000000000000001E-4</v>
      </c>
      <c r="U30" s="87">
        <f>'Standards vorher'!U30</f>
        <v>0</v>
      </c>
      <c r="V30" s="87">
        <f>'Standards vorher'!V30</f>
        <v>0</v>
      </c>
      <c r="W30" s="87">
        <f>'Standards vorher'!W30</f>
        <v>1E-4</v>
      </c>
      <c r="X30" s="87">
        <f>'Standards vorher'!X30</f>
        <v>0</v>
      </c>
      <c r="Y30" s="88">
        <f>'Standards vorher'!Y30</f>
        <v>4.0000000000000002E-4</v>
      </c>
      <c r="Z30" s="6"/>
      <c r="AA30" s="6"/>
      <c r="AB30" s="6"/>
      <c r="AC30" s="6"/>
      <c r="AD30" s="6"/>
      <c r="AE30" s="6"/>
      <c r="AF30" s="6"/>
    </row>
    <row r="31" spans="1:32" ht="29.45" customHeight="1" thickBot="1">
      <c r="A31" s="86" t="s">
        <v>24</v>
      </c>
      <c r="B31" s="93">
        <f>Daten!C26</f>
        <v>0</v>
      </c>
      <c r="C31" s="94">
        <f>Daten!D26</f>
        <v>0</v>
      </c>
      <c r="D31" s="94">
        <f>Daten!E26</f>
        <v>0</v>
      </c>
      <c r="E31" s="94">
        <f>Daten!F26</f>
        <v>0</v>
      </c>
      <c r="F31" s="94">
        <f>Daten!G26</f>
        <v>0</v>
      </c>
      <c r="G31" s="94">
        <f>Daten!H26</f>
        <v>0</v>
      </c>
      <c r="H31" s="94">
        <f>Daten!I26</f>
        <v>0</v>
      </c>
      <c r="I31" s="94">
        <f>Daten!J26</f>
        <v>0</v>
      </c>
      <c r="J31" s="94">
        <f>Daten!K26</f>
        <v>0</v>
      </c>
      <c r="K31" s="94">
        <f>Daten!L26</f>
        <v>0</v>
      </c>
      <c r="L31" s="94">
        <f>Daten!M26</f>
        <v>0</v>
      </c>
      <c r="M31" s="94">
        <f>Daten!N26</f>
        <v>0</v>
      </c>
      <c r="N31" s="94">
        <f>Daten!O26</f>
        <v>0</v>
      </c>
      <c r="O31" s="94">
        <f>Daten!P26</f>
        <v>0</v>
      </c>
      <c r="P31" s="94">
        <f>Daten!Q26</f>
        <v>0</v>
      </c>
      <c r="Q31" s="94">
        <f>Daten!R26</f>
        <v>0</v>
      </c>
      <c r="R31" s="94">
        <f>Daten!S26</f>
        <v>0</v>
      </c>
      <c r="S31" s="94">
        <f>Daten!T26</f>
        <v>0</v>
      </c>
      <c r="T31" s="94">
        <f>Daten!U26</f>
        <v>0</v>
      </c>
      <c r="U31" s="94">
        <f>Daten!V26</f>
        <v>0</v>
      </c>
      <c r="V31" s="94">
        <f>Daten!W26</f>
        <v>0</v>
      </c>
      <c r="W31" s="94">
        <f>Daten!X26</f>
        <v>0</v>
      </c>
      <c r="X31" s="94">
        <f>Daten!Y26</f>
        <v>0</v>
      </c>
      <c r="Y31" s="95">
        <f>Daten!Z26</f>
        <v>0</v>
      </c>
      <c r="Z31" s="6"/>
      <c r="AA31" s="6"/>
      <c r="AB31" s="6"/>
      <c r="AC31" s="6"/>
      <c r="AD31" s="6"/>
      <c r="AE31" s="6"/>
      <c r="AF31" s="6"/>
    </row>
    <row r="32" spans="1:32" ht="29.45" customHeight="1">
      <c r="A32" s="14" t="s">
        <v>44</v>
      </c>
      <c r="B32" s="89" t="e">
        <f>(B29/B31)</f>
        <v>#DIV/0!</v>
      </c>
      <c r="C32" s="89" t="e">
        <f t="shared" ref="C32:Y32" si="4">(C29/C31)</f>
        <v>#DIV/0!</v>
      </c>
      <c r="D32" s="89" t="e">
        <f t="shared" si="4"/>
        <v>#DIV/0!</v>
      </c>
      <c r="E32" s="89" t="e">
        <f t="shared" si="4"/>
        <v>#DIV/0!</v>
      </c>
      <c r="F32" s="89" t="e">
        <f t="shared" si="4"/>
        <v>#DIV/0!</v>
      </c>
      <c r="G32" s="89" t="e">
        <f t="shared" si="4"/>
        <v>#DIV/0!</v>
      </c>
      <c r="H32" s="89" t="e">
        <f t="shared" si="4"/>
        <v>#DIV/0!</v>
      </c>
      <c r="I32" s="89" t="e">
        <f t="shared" si="4"/>
        <v>#DIV/0!</v>
      </c>
      <c r="J32" s="89" t="e">
        <f t="shared" si="4"/>
        <v>#DIV/0!</v>
      </c>
      <c r="K32" s="89" t="e">
        <f t="shared" si="4"/>
        <v>#DIV/0!</v>
      </c>
      <c r="L32" s="89" t="e">
        <f t="shared" si="4"/>
        <v>#DIV/0!</v>
      </c>
      <c r="M32" s="89" t="e">
        <f t="shared" si="4"/>
        <v>#DIV/0!</v>
      </c>
      <c r="N32" s="89" t="e">
        <f t="shared" si="4"/>
        <v>#DIV/0!</v>
      </c>
      <c r="O32" s="89" t="e">
        <f t="shared" si="4"/>
        <v>#DIV/0!</v>
      </c>
      <c r="P32" s="89" t="e">
        <f t="shared" si="4"/>
        <v>#DIV/0!</v>
      </c>
      <c r="Q32" s="89" t="e">
        <f t="shared" si="4"/>
        <v>#DIV/0!</v>
      </c>
      <c r="R32" s="89" t="e">
        <f t="shared" si="4"/>
        <v>#DIV/0!</v>
      </c>
      <c r="S32" s="89" t="e">
        <f t="shared" si="4"/>
        <v>#DIV/0!</v>
      </c>
      <c r="T32" s="89" t="e">
        <f t="shared" si="4"/>
        <v>#DIV/0!</v>
      </c>
      <c r="U32" s="89" t="e">
        <f t="shared" si="4"/>
        <v>#DIV/0!</v>
      </c>
      <c r="V32" s="89" t="e">
        <f t="shared" si="4"/>
        <v>#DIV/0!</v>
      </c>
      <c r="W32" s="89" t="e">
        <f t="shared" si="4"/>
        <v>#DIV/0!</v>
      </c>
      <c r="X32" s="89" t="e">
        <f t="shared" si="4"/>
        <v>#DIV/0!</v>
      </c>
      <c r="Y32" s="90" t="e">
        <f t="shared" si="4"/>
        <v>#DIV/0!</v>
      </c>
      <c r="Z32" s="6"/>
      <c r="AA32" s="6"/>
      <c r="AB32" s="6"/>
      <c r="AC32" s="6"/>
      <c r="AD32" s="6"/>
      <c r="AE32" s="6"/>
      <c r="AF32" s="6"/>
    </row>
    <row r="33" spans="1:32" ht="29.45" customHeight="1">
      <c r="A33" s="14" t="s">
        <v>74</v>
      </c>
      <c r="B33" s="15"/>
      <c r="C33" s="15" t="s">
        <v>109</v>
      </c>
      <c r="D33" s="15"/>
      <c r="E33" s="15" t="s">
        <v>109</v>
      </c>
      <c r="F33" s="15"/>
      <c r="G33" s="175" t="s">
        <v>110</v>
      </c>
      <c r="H33" s="15" t="s">
        <v>109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>
        <v>1</v>
      </c>
      <c r="R33" s="15"/>
      <c r="S33" s="15"/>
      <c r="T33" s="15" t="s">
        <v>109</v>
      </c>
      <c r="U33" s="15"/>
      <c r="V33" s="15"/>
      <c r="W33" s="15">
        <v>1</v>
      </c>
      <c r="X33" s="15"/>
      <c r="Y33" s="36" t="s">
        <v>109</v>
      </c>
      <c r="Z33" s="6"/>
      <c r="AA33" s="6"/>
      <c r="AB33" s="6"/>
      <c r="AC33" s="6"/>
      <c r="AD33" s="6"/>
      <c r="AE33" s="6"/>
      <c r="AF33" s="6"/>
    </row>
    <row r="34" spans="1:32" ht="29.45" customHeight="1">
      <c r="A34" s="11" t="s">
        <v>52</v>
      </c>
      <c r="B34" s="16"/>
      <c r="C34" s="17"/>
      <c r="D34" s="17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6"/>
      <c r="AA34" s="6"/>
      <c r="AB34" s="6"/>
      <c r="AC34" s="6"/>
      <c r="AD34" s="6"/>
      <c r="AE34" s="6"/>
      <c r="AF34" s="6"/>
    </row>
    <row r="35" spans="1:32" ht="29.45" customHeight="1">
      <c r="A35" s="13" t="s">
        <v>23</v>
      </c>
      <c r="B35" s="58">
        <f>(Standardauswahl!D11)</f>
        <v>0</v>
      </c>
      <c r="C35" s="58">
        <f>(Standardauswahl!E11)</f>
        <v>0</v>
      </c>
      <c r="D35" s="58">
        <f>(Standardauswahl!F11)</f>
        <v>1.0960000000000001</v>
      </c>
      <c r="E35" s="58">
        <f>(Standardauswahl!G11)</f>
        <v>1.2E-2</v>
      </c>
      <c r="F35" s="58">
        <f>(Standardauswahl!H11)</f>
        <v>0</v>
      </c>
      <c r="G35" s="58">
        <f>(Standardauswahl!I11)</f>
        <v>0</v>
      </c>
      <c r="H35" s="58">
        <f>(Standardauswahl!J11)</f>
        <v>0</v>
      </c>
      <c r="I35" s="58">
        <f>(Standardauswahl!K11)</f>
        <v>0</v>
      </c>
      <c r="J35" s="58">
        <f>(Standardauswahl!L11)</f>
        <v>0</v>
      </c>
      <c r="K35" s="58">
        <f>(Standardauswahl!M11)</f>
        <v>0</v>
      </c>
      <c r="L35" s="58">
        <f>(Standardauswahl!N11)</f>
        <v>0</v>
      </c>
      <c r="M35" s="58">
        <f>(Standardauswahl!O11)</f>
        <v>0</v>
      </c>
      <c r="N35" s="58">
        <f>(Standardauswahl!P11)</f>
        <v>0</v>
      </c>
      <c r="O35" s="58">
        <f>(Standardauswahl!Q11)</f>
        <v>0</v>
      </c>
      <c r="P35" s="58">
        <f>(Standardauswahl!R11)</f>
        <v>0</v>
      </c>
      <c r="Q35" s="58">
        <f>(Standardauswahl!S11)</f>
        <v>0</v>
      </c>
      <c r="R35" s="58">
        <f>(Standardauswahl!T11)</f>
        <v>0</v>
      </c>
      <c r="S35" s="58">
        <f>(Standardauswahl!U11)</f>
        <v>0</v>
      </c>
      <c r="T35" s="58">
        <f>(Standardauswahl!V11)</f>
        <v>0</v>
      </c>
      <c r="U35" s="58">
        <f>(Standardauswahl!W11)</f>
        <v>0</v>
      </c>
      <c r="V35" s="58">
        <f>(Standardauswahl!X11)</f>
        <v>0</v>
      </c>
      <c r="W35" s="58">
        <f>(Standardauswahl!Y11)</f>
        <v>0</v>
      </c>
      <c r="X35" s="58">
        <f>(Standardauswahl!Z11)</f>
        <v>0</v>
      </c>
      <c r="Y35" s="76">
        <f>(Standardauswahl!AA11)</f>
        <v>0</v>
      </c>
      <c r="Z35" s="6"/>
      <c r="AA35" s="6"/>
      <c r="AB35" s="6"/>
      <c r="AC35" s="6"/>
      <c r="AD35" s="6"/>
      <c r="AE35" s="6"/>
      <c r="AF35" s="6"/>
    </row>
    <row r="36" spans="1:32" ht="29.45" customHeight="1" thickBot="1">
      <c r="A36" s="8" t="s">
        <v>33</v>
      </c>
      <c r="B36" s="87">
        <f>'Standards vorher'!B36</f>
        <v>0</v>
      </c>
      <c r="C36" s="87">
        <f>'Standards vorher'!C36</f>
        <v>0</v>
      </c>
      <c r="D36" s="87">
        <f>'Standards vorher'!D36</f>
        <v>8.0000000000000002E-3</v>
      </c>
      <c r="E36" s="87">
        <f>'Standards vorher'!E36</f>
        <v>1E-3</v>
      </c>
      <c r="F36" s="87">
        <f>'Standards vorher'!F36</f>
        <v>0</v>
      </c>
      <c r="G36" s="87">
        <f>'Standards vorher'!G36</f>
        <v>0</v>
      </c>
      <c r="H36" s="87">
        <f>'Standards vorher'!H36</f>
        <v>0</v>
      </c>
      <c r="I36" s="87">
        <f>'Standards vorher'!I36</f>
        <v>0</v>
      </c>
      <c r="J36" s="87">
        <f>'Standards vorher'!J36</f>
        <v>0</v>
      </c>
      <c r="K36" s="87">
        <f>'Standards vorher'!K36</f>
        <v>0</v>
      </c>
      <c r="L36" s="87">
        <f>'Standards vorher'!L36</f>
        <v>0</v>
      </c>
      <c r="M36" s="87">
        <f>'Standards vorher'!M36</f>
        <v>0</v>
      </c>
      <c r="N36" s="87">
        <f>'Standards vorher'!N36</f>
        <v>0</v>
      </c>
      <c r="O36" s="87">
        <f>'Standards vorher'!O36</f>
        <v>0</v>
      </c>
      <c r="P36" s="87">
        <f>'Standards vorher'!P36</f>
        <v>0</v>
      </c>
      <c r="Q36" s="87">
        <f>'Standards vorher'!Q36</f>
        <v>0</v>
      </c>
      <c r="R36" s="87">
        <f>'Standards vorher'!R36</f>
        <v>0</v>
      </c>
      <c r="S36" s="87">
        <f>'Standards vorher'!S36</f>
        <v>0</v>
      </c>
      <c r="T36" s="87">
        <f>'Standards vorher'!T36</f>
        <v>0</v>
      </c>
      <c r="U36" s="87">
        <f>'Standards vorher'!U36</f>
        <v>0</v>
      </c>
      <c r="V36" s="87">
        <f>'Standards vorher'!V36</f>
        <v>0</v>
      </c>
      <c r="W36" s="87">
        <f>'Standards vorher'!W36</f>
        <v>0</v>
      </c>
      <c r="X36" s="87">
        <f>'Standards vorher'!X36</f>
        <v>0</v>
      </c>
      <c r="Y36" s="88">
        <f>'Standards vorher'!Y36</f>
        <v>0</v>
      </c>
      <c r="Z36" s="6"/>
      <c r="AA36" s="6"/>
      <c r="AB36" s="6"/>
      <c r="AC36" s="6"/>
      <c r="AD36" s="6"/>
      <c r="AE36" s="6"/>
      <c r="AF36" s="6"/>
    </row>
    <row r="37" spans="1:32" ht="29.45" customHeight="1" thickBot="1">
      <c r="A37" s="86" t="s">
        <v>24</v>
      </c>
      <c r="B37" s="93">
        <f>Daten!C27</f>
        <v>0</v>
      </c>
      <c r="C37" s="94">
        <f>Daten!D27</f>
        <v>0</v>
      </c>
      <c r="D37" s="94">
        <f>Daten!E27</f>
        <v>0</v>
      </c>
      <c r="E37" s="94">
        <f>Daten!F27</f>
        <v>0</v>
      </c>
      <c r="F37" s="94">
        <f>Daten!G27</f>
        <v>0</v>
      </c>
      <c r="G37" s="94">
        <f>Daten!H27</f>
        <v>0</v>
      </c>
      <c r="H37" s="94">
        <f>Daten!I27</f>
        <v>0</v>
      </c>
      <c r="I37" s="94">
        <f>Daten!J27</f>
        <v>0</v>
      </c>
      <c r="J37" s="94">
        <f>Daten!K27</f>
        <v>0</v>
      </c>
      <c r="K37" s="94">
        <f>Daten!L27</f>
        <v>0</v>
      </c>
      <c r="L37" s="94">
        <f>Daten!M27</f>
        <v>0</v>
      </c>
      <c r="M37" s="94">
        <f>Daten!N27</f>
        <v>0</v>
      </c>
      <c r="N37" s="94">
        <f>Daten!O27</f>
        <v>0</v>
      </c>
      <c r="O37" s="94">
        <f>Daten!P27</f>
        <v>0</v>
      </c>
      <c r="P37" s="94">
        <f>Daten!Q27</f>
        <v>0</v>
      </c>
      <c r="Q37" s="94">
        <f>Daten!R27</f>
        <v>0</v>
      </c>
      <c r="R37" s="94">
        <f>Daten!S27</f>
        <v>0</v>
      </c>
      <c r="S37" s="94">
        <f>Daten!T27</f>
        <v>0</v>
      </c>
      <c r="T37" s="94">
        <f>Daten!U27</f>
        <v>0</v>
      </c>
      <c r="U37" s="94">
        <f>Daten!V27</f>
        <v>0</v>
      </c>
      <c r="V37" s="94">
        <f>Daten!W27</f>
        <v>0</v>
      </c>
      <c r="W37" s="94">
        <f>Daten!X27</f>
        <v>0</v>
      </c>
      <c r="X37" s="94">
        <f>Daten!Y27</f>
        <v>0</v>
      </c>
      <c r="Y37" s="95">
        <f>Daten!Z27</f>
        <v>0</v>
      </c>
      <c r="Z37" s="6"/>
      <c r="AA37" s="6"/>
      <c r="AB37" s="6"/>
      <c r="AC37" s="6"/>
      <c r="AD37" s="6"/>
      <c r="AE37" s="6"/>
      <c r="AF37" s="6"/>
    </row>
    <row r="38" spans="1:32" ht="29.45" customHeight="1">
      <c r="A38" s="14" t="s">
        <v>44</v>
      </c>
      <c r="B38" s="89" t="e">
        <f t="shared" ref="B38:Y38" si="5">(B35/B37)</f>
        <v>#DIV/0!</v>
      </c>
      <c r="C38" s="89" t="e">
        <f t="shared" si="5"/>
        <v>#DIV/0!</v>
      </c>
      <c r="D38" s="89" t="e">
        <f t="shared" si="5"/>
        <v>#DIV/0!</v>
      </c>
      <c r="E38" s="89" t="e">
        <f t="shared" si="5"/>
        <v>#DIV/0!</v>
      </c>
      <c r="F38" s="89" t="e">
        <f t="shared" si="5"/>
        <v>#DIV/0!</v>
      </c>
      <c r="G38" s="89" t="e">
        <f t="shared" si="5"/>
        <v>#DIV/0!</v>
      </c>
      <c r="H38" s="89" t="e">
        <f t="shared" si="5"/>
        <v>#DIV/0!</v>
      </c>
      <c r="I38" s="89" t="e">
        <f t="shared" si="5"/>
        <v>#DIV/0!</v>
      </c>
      <c r="J38" s="89" t="e">
        <f t="shared" si="5"/>
        <v>#DIV/0!</v>
      </c>
      <c r="K38" s="89" t="e">
        <f t="shared" si="5"/>
        <v>#DIV/0!</v>
      </c>
      <c r="L38" s="89" t="e">
        <f t="shared" si="5"/>
        <v>#DIV/0!</v>
      </c>
      <c r="M38" s="89" t="e">
        <f t="shared" si="5"/>
        <v>#DIV/0!</v>
      </c>
      <c r="N38" s="89" t="e">
        <f t="shared" si="5"/>
        <v>#DIV/0!</v>
      </c>
      <c r="O38" s="89" t="e">
        <f t="shared" si="5"/>
        <v>#DIV/0!</v>
      </c>
      <c r="P38" s="89" t="e">
        <f t="shared" si="5"/>
        <v>#DIV/0!</v>
      </c>
      <c r="Q38" s="89" t="e">
        <f t="shared" si="5"/>
        <v>#DIV/0!</v>
      </c>
      <c r="R38" s="89" t="e">
        <f t="shared" si="5"/>
        <v>#DIV/0!</v>
      </c>
      <c r="S38" s="89" t="e">
        <f t="shared" si="5"/>
        <v>#DIV/0!</v>
      </c>
      <c r="T38" s="89" t="e">
        <f t="shared" si="5"/>
        <v>#DIV/0!</v>
      </c>
      <c r="U38" s="89" t="e">
        <f t="shared" si="5"/>
        <v>#DIV/0!</v>
      </c>
      <c r="V38" s="89" t="e">
        <f t="shared" si="5"/>
        <v>#DIV/0!</v>
      </c>
      <c r="W38" s="89" t="e">
        <f t="shared" si="5"/>
        <v>#DIV/0!</v>
      </c>
      <c r="X38" s="89" t="e">
        <f t="shared" si="5"/>
        <v>#DIV/0!</v>
      </c>
      <c r="Y38" s="90" t="e">
        <f t="shared" si="5"/>
        <v>#DIV/0!</v>
      </c>
      <c r="Z38" s="6"/>
      <c r="AA38" s="6"/>
      <c r="AB38" s="6"/>
      <c r="AC38" s="6"/>
      <c r="AD38" s="6"/>
      <c r="AE38" s="6"/>
      <c r="AF38" s="6"/>
    </row>
    <row r="39" spans="1:32" ht="29.45" customHeight="1">
      <c r="A39" s="14" t="s">
        <v>74</v>
      </c>
      <c r="B39" s="15"/>
      <c r="C39" s="15"/>
      <c r="D39" s="15" t="s">
        <v>109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6"/>
      <c r="Z39" s="6"/>
      <c r="AA39" s="6"/>
      <c r="AB39" s="6"/>
      <c r="AC39" s="6"/>
      <c r="AD39" s="6"/>
      <c r="AE39" s="6"/>
      <c r="AF39" s="6"/>
    </row>
    <row r="40" spans="1:32" ht="29.45" customHeight="1">
      <c r="A40" s="11" t="s">
        <v>53</v>
      </c>
      <c r="B40" s="16"/>
      <c r="C40" s="17"/>
      <c r="D40" s="17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</row>
    <row r="41" spans="1:32" ht="29.45" customHeight="1">
      <c r="A41" s="13" t="s">
        <v>23</v>
      </c>
      <c r="B41" s="58">
        <f>(Standardauswahl!D12)</f>
        <v>0</v>
      </c>
      <c r="C41" s="58">
        <f>(Standardauswahl!E12)</f>
        <v>0</v>
      </c>
      <c r="D41" s="58">
        <f>(Standardauswahl!F12)</f>
        <v>0</v>
      </c>
      <c r="E41" s="58">
        <f>(Standardauswahl!G12)</f>
        <v>0</v>
      </c>
      <c r="F41" s="58">
        <f>(Standardauswahl!H12)</f>
        <v>0</v>
      </c>
      <c r="G41" s="58">
        <f>(Standardauswahl!I12)</f>
        <v>0</v>
      </c>
      <c r="H41" s="58">
        <f>(Standardauswahl!J12)</f>
        <v>0</v>
      </c>
      <c r="I41" s="58">
        <f>(Standardauswahl!K12)</f>
        <v>0</v>
      </c>
      <c r="J41" s="58">
        <f>(Standardauswahl!L12)</f>
        <v>0</v>
      </c>
      <c r="K41" s="58">
        <f>(Standardauswahl!M12)</f>
        <v>0</v>
      </c>
      <c r="L41" s="58">
        <f>(Standardauswahl!N12)</f>
        <v>0</v>
      </c>
      <c r="M41" s="58">
        <f>(Standardauswahl!O12)</f>
        <v>0</v>
      </c>
      <c r="N41" s="58">
        <f>(Standardauswahl!P12)</f>
        <v>0</v>
      </c>
      <c r="O41" s="58">
        <f>(Standardauswahl!Q12)</f>
        <v>0</v>
      </c>
      <c r="P41" s="58">
        <f>(Standardauswahl!R12)</f>
        <v>0</v>
      </c>
      <c r="Q41" s="58">
        <f>(Standardauswahl!S12)</f>
        <v>0</v>
      </c>
      <c r="R41" s="58">
        <f>(Standardauswahl!T12)</f>
        <v>0</v>
      </c>
      <c r="S41" s="58">
        <f>(Standardauswahl!U12)</f>
        <v>0</v>
      </c>
      <c r="T41" s="58">
        <f>(Standardauswahl!V12)</f>
        <v>0</v>
      </c>
      <c r="U41" s="58">
        <f>(Standardauswahl!W12)</f>
        <v>0</v>
      </c>
      <c r="V41" s="58">
        <f>(Standardauswahl!X12)</f>
        <v>0</v>
      </c>
      <c r="W41" s="58">
        <f>(Standardauswahl!Y12)</f>
        <v>0</v>
      </c>
      <c r="X41" s="58">
        <f>(Standardauswahl!Z12)</f>
        <v>0</v>
      </c>
      <c r="Y41" s="76">
        <f>(Standardauswahl!AA12)</f>
        <v>0</v>
      </c>
    </row>
    <row r="42" spans="1:32" ht="29.45" customHeight="1" thickBot="1">
      <c r="A42" s="8" t="s">
        <v>33</v>
      </c>
      <c r="B42" s="87">
        <f>'Standards vorher'!B42</f>
        <v>0</v>
      </c>
      <c r="C42" s="87">
        <f>'Standards vorher'!C42</f>
        <v>0</v>
      </c>
      <c r="D42" s="87">
        <f>'Standards vorher'!D42</f>
        <v>0</v>
      </c>
      <c r="E42" s="87">
        <f>'Standards vorher'!E42</f>
        <v>0</v>
      </c>
      <c r="F42" s="87">
        <f>'Standards vorher'!F42</f>
        <v>0</v>
      </c>
      <c r="G42" s="87">
        <f>'Standards vorher'!G42</f>
        <v>0</v>
      </c>
      <c r="H42" s="87">
        <f>'Standards vorher'!H42</f>
        <v>0</v>
      </c>
      <c r="I42" s="87">
        <f>'Standards vorher'!I42</f>
        <v>0</v>
      </c>
      <c r="J42" s="87">
        <f>'Standards vorher'!J42</f>
        <v>0</v>
      </c>
      <c r="K42" s="87">
        <f>'Standards vorher'!K42</f>
        <v>0</v>
      </c>
      <c r="L42" s="87">
        <f>'Standards vorher'!L42</f>
        <v>0</v>
      </c>
      <c r="M42" s="87">
        <f>'Standards vorher'!M42</f>
        <v>0</v>
      </c>
      <c r="N42" s="87">
        <f>'Standards vorher'!N42</f>
        <v>0</v>
      </c>
      <c r="O42" s="87">
        <f>'Standards vorher'!O42</f>
        <v>0</v>
      </c>
      <c r="P42" s="87">
        <f>'Standards vorher'!P42</f>
        <v>0</v>
      </c>
      <c r="Q42" s="87">
        <f>'Standards vorher'!Q42</f>
        <v>0</v>
      </c>
      <c r="R42" s="87">
        <f>'Standards vorher'!R42</f>
        <v>0</v>
      </c>
      <c r="S42" s="87">
        <f>'Standards vorher'!S42</f>
        <v>0</v>
      </c>
      <c r="T42" s="87">
        <f>'Standards vorher'!T42</f>
        <v>0</v>
      </c>
      <c r="U42" s="87">
        <f>'Standards vorher'!U42</f>
        <v>0</v>
      </c>
      <c r="V42" s="87">
        <f>'Standards vorher'!V42</f>
        <v>0</v>
      </c>
      <c r="W42" s="87">
        <f>'Standards vorher'!W42</f>
        <v>0</v>
      </c>
      <c r="X42" s="87">
        <f>'Standards vorher'!X42</f>
        <v>0</v>
      </c>
      <c r="Y42" s="88">
        <f>'Standards vorher'!Y42</f>
        <v>0</v>
      </c>
    </row>
    <row r="43" spans="1:32" ht="29.45" customHeight="1" thickBot="1">
      <c r="A43" s="86" t="s">
        <v>24</v>
      </c>
      <c r="B43" s="93">
        <f>Daten!C28</f>
        <v>0</v>
      </c>
      <c r="C43" s="94">
        <f>Daten!D28</f>
        <v>0</v>
      </c>
      <c r="D43" s="94">
        <f>Daten!E28</f>
        <v>0</v>
      </c>
      <c r="E43" s="94">
        <f>Daten!F28</f>
        <v>0</v>
      </c>
      <c r="F43" s="94">
        <f>Daten!G28</f>
        <v>0</v>
      </c>
      <c r="G43" s="94">
        <f>Daten!H28</f>
        <v>0</v>
      </c>
      <c r="H43" s="94">
        <f>Daten!I28</f>
        <v>0</v>
      </c>
      <c r="I43" s="94">
        <f>Daten!J28</f>
        <v>0</v>
      </c>
      <c r="J43" s="94">
        <f>Daten!K28</f>
        <v>0</v>
      </c>
      <c r="K43" s="94">
        <f>Daten!L28</f>
        <v>0</v>
      </c>
      <c r="L43" s="94">
        <f>Daten!M28</f>
        <v>0</v>
      </c>
      <c r="M43" s="94">
        <f>Daten!N28</f>
        <v>0</v>
      </c>
      <c r="N43" s="94">
        <f>Daten!O28</f>
        <v>0</v>
      </c>
      <c r="O43" s="94">
        <f>Daten!P28</f>
        <v>0</v>
      </c>
      <c r="P43" s="94">
        <f>Daten!Q28</f>
        <v>0</v>
      </c>
      <c r="Q43" s="94">
        <f>Daten!R28</f>
        <v>0</v>
      </c>
      <c r="R43" s="94">
        <f>Daten!S28</f>
        <v>0</v>
      </c>
      <c r="S43" s="94">
        <f>Daten!T28</f>
        <v>0</v>
      </c>
      <c r="T43" s="94">
        <f>Daten!U28</f>
        <v>0</v>
      </c>
      <c r="U43" s="94">
        <f>Daten!V28</f>
        <v>0</v>
      </c>
      <c r="V43" s="94">
        <f>Daten!W28</f>
        <v>0</v>
      </c>
      <c r="W43" s="94">
        <f>Daten!X28</f>
        <v>0</v>
      </c>
      <c r="X43" s="94">
        <f>Daten!Y28</f>
        <v>0</v>
      </c>
      <c r="Y43" s="95">
        <f>Daten!Z28</f>
        <v>0</v>
      </c>
    </row>
    <row r="44" spans="1:32" ht="29.45" customHeight="1" thickBot="1">
      <c r="A44" s="19" t="s">
        <v>44</v>
      </c>
      <c r="B44" s="91" t="e">
        <f>(B41/B43)</f>
        <v>#DIV/0!</v>
      </c>
      <c r="C44" s="91" t="e">
        <f t="shared" ref="C44:Y44" si="6">(C41/C43)</f>
        <v>#DIV/0!</v>
      </c>
      <c r="D44" s="91" t="e">
        <f t="shared" si="6"/>
        <v>#DIV/0!</v>
      </c>
      <c r="E44" s="91" t="e">
        <f t="shared" si="6"/>
        <v>#DIV/0!</v>
      </c>
      <c r="F44" s="91" t="e">
        <f t="shared" si="6"/>
        <v>#DIV/0!</v>
      </c>
      <c r="G44" s="91" t="e">
        <f t="shared" si="6"/>
        <v>#DIV/0!</v>
      </c>
      <c r="H44" s="91" t="e">
        <f t="shared" si="6"/>
        <v>#DIV/0!</v>
      </c>
      <c r="I44" s="91" t="e">
        <f t="shared" si="6"/>
        <v>#DIV/0!</v>
      </c>
      <c r="J44" s="91" t="e">
        <f t="shared" si="6"/>
        <v>#DIV/0!</v>
      </c>
      <c r="K44" s="91" t="e">
        <f t="shared" si="6"/>
        <v>#DIV/0!</v>
      </c>
      <c r="L44" s="91" t="e">
        <f t="shared" si="6"/>
        <v>#DIV/0!</v>
      </c>
      <c r="M44" s="91" t="e">
        <f t="shared" si="6"/>
        <v>#DIV/0!</v>
      </c>
      <c r="N44" s="91" t="e">
        <f t="shared" si="6"/>
        <v>#DIV/0!</v>
      </c>
      <c r="O44" s="91" t="e">
        <f t="shared" si="6"/>
        <v>#DIV/0!</v>
      </c>
      <c r="P44" s="91" t="e">
        <f t="shared" si="6"/>
        <v>#DIV/0!</v>
      </c>
      <c r="Q44" s="91" t="e">
        <f t="shared" si="6"/>
        <v>#DIV/0!</v>
      </c>
      <c r="R44" s="91" t="e">
        <f t="shared" si="6"/>
        <v>#DIV/0!</v>
      </c>
      <c r="S44" s="91" t="e">
        <f t="shared" si="6"/>
        <v>#DIV/0!</v>
      </c>
      <c r="T44" s="91" t="e">
        <f t="shared" si="6"/>
        <v>#DIV/0!</v>
      </c>
      <c r="U44" s="91" t="e">
        <f t="shared" si="6"/>
        <v>#DIV/0!</v>
      </c>
      <c r="V44" s="91" t="e">
        <f t="shared" si="6"/>
        <v>#DIV/0!</v>
      </c>
      <c r="W44" s="91" t="e">
        <f t="shared" si="6"/>
        <v>#DIV/0!</v>
      </c>
      <c r="X44" s="91" t="e">
        <f t="shared" si="6"/>
        <v>#DIV/0!</v>
      </c>
      <c r="Y44" s="92" t="e">
        <f t="shared" si="6"/>
        <v>#DIV/0!</v>
      </c>
    </row>
    <row r="45" spans="1:32" ht="29.45" customHeight="1">
      <c r="A45" s="14" t="s">
        <v>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7"/>
    </row>
    <row r="46" spans="1:32" ht="29.45" customHeight="1">
      <c r="A46" s="11" t="s">
        <v>62</v>
      </c>
      <c r="B46" s="16"/>
      <c r="C46" s="17"/>
      <c r="D46" s="17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/>
    </row>
    <row r="47" spans="1:32" ht="29.45" customHeight="1">
      <c r="A47" s="13" t="s">
        <v>23</v>
      </c>
      <c r="B47" s="58">
        <f>(Standardauswahl!D13)</f>
        <v>0</v>
      </c>
      <c r="C47" s="58">
        <f>(Standardauswahl!E13)</f>
        <v>0</v>
      </c>
      <c r="D47" s="58">
        <f>(Standardauswahl!F13)</f>
        <v>0</v>
      </c>
      <c r="E47" s="58">
        <f>(Standardauswahl!G13)</f>
        <v>1.06E-2</v>
      </c>
      <c r="F47" s="58">
        <f>(Standardauswahl!H13)</f>
        <v>5.5999999999999999E-3</v>
      </c>
      <c r="G47" s="58">
        <f>(Standardauswahl!I13)</f>
        <v>1.1599999999999999E-2</v>
      </c>
      <c r="H47" s="58">
        <f>(Standardauswahl!J13)</f>
        <v>2.1899999999999999E-2</v>
      </c>
      <c r="I47" s="58">
        <f>(Standardauswahl!K13)</f>
        <v>0</v>
      </c>
      <c r="J47" s="58">
        <f>(Standardauswahl!L13)</f>
        <v>0</v>
      </c>
      <c r="K47" s="58">
        <f>(Standardauswahl!M13)</f>
        <v>1.2699999999999999E-2</v>
      </c>
      <c r="L47" s="58">
        <f>(Standardauswahl!N13)</f>
        <v>0</v>
      </c>
      <c r="M47" s="58">
        <f>(Standardauswahl!O13)</f>
        <v>0</v>
      </c>
      <c r="N47" s="58">
        <f>(Standardauswahl!P13)</f>
        <v>0</v>
      </c>
      <c r="O47" s="58">
        <f>(Standardauswahl!Q13)</f>
        <v>0</v>
      </c>
      <c r="P47" s="58">
        <f>(Standardauswahl!R13)</f>
        <v>2.3999999999999998E-3</v>
      </c>
      <c r="Q47" s="58">
        <f>(Standardauswahl!S13)</f>
        <v>7.8399999999999997E-2</v>
      </c>
      <c r="R47" s="58">
        <f>(Standardauswahl!T13)</f>
        <v>0</v>
      </c>
      <c r="S47" s="58">
        <f>(Standardauswahl!U13)</f>
        <v>0</v>
      </c>
      <c r="T47" s="58">
        <f>(Standardauswahl!V13)</f>
        <v>0</v>
      </c>
      <c r="U47" s="58">
        <f>(Standardauswahl!W13)</f>
        <v>0</v>
      </c>
      <c r="V47" s="58">
        <f>(Standardauswahl!X13)</f>
        <v>0</v>
      </c>
      <c r="W47" s="58">
        <f>(Standardauswahl!Y13)</f>
        <v>0</v>
      </c>
      <c r="X47" s="58">
        <f>(Standardauswahl!Z13)</f>
        <v>0</v>
      </c>
      <c r="Y47" s="76">
        <f>(Standardauswahl!AA13)</f>
        <v>1.6000000000000001E-3</v>
      </c>
    </row>
    <row r="48" spans="1:32" ht="29.45" customHeight="1" thickBot="1">
      <c r="A48" s="8" t="s">
        <v>33</v>
      </c>
      <c r="B48" s="87">
        <f>'Standards vorher'!B48</f>
        <v>0</v>
      </c>
      <c r="C48" s="87">
        <f>'Standards vorher'!C48</f>
        <v>0</v>
      </c>
      <c r="D48" s="87">
        <f>'Standards vorher'!D48</f>
        <v>0</v>
      </c>
      <c r="E48" s="87">
        <f>'Standards vorher'!E48</f>
        <v>5.9999999999999995E-4</v>
      </c>
      <c r="F48" s="87">
        <f>'Standards vorher'!F48</f>
        <v>4.0000000000000002E-4</v>
      </c>
      <c r="G48" s="87">
        <f>'Standards vorher'!G48</f>
        <v>5.9999999999999995E-4</v>
      </c>
      <c r="H48" s="87">
        <f>'Standards vorher'!H48</f>
        <v>6.9999999999999999E-4</v>
      </c>
      <c r="I48" s="87">
        <f>'Standards vorher'!I48</f>
        <v>0</v>
      </c>
      <c r="J48" s="87">
        <f>'Standards vorher'!J48</f>
        <v>0</v>
      </c>
      <c r="K48" s="87">
        <f>'Standards vorher'!K48</f>
        <v>2.9999999999999997E-4</v>
      </c>
      <c r="L48" s="87">
        <f>'Standards vorher'!L48</f>
        <v>0</v>
      </c>
      <c r="M48" s="87">
        <f>'Standards vorher'!M48</f>
        <v>0</v>
      </c>
      <c r="N48" s="87">
        <f>'Standards vorher'!N48</f>
        <v>0</v>
      </c>
      <c r="O48" s="87">
        <f>'Standards vorher'!O48</f>
        <v>0</v>
      </c>
      <c r="P48" s="87">
        <f>'Standards vorher'!P48</f>
        <v>2.0000000000000001E-4</v>
      </c>
      <c r="Q48" s="87">
        <f>'Standards vorher'!Q48</f>
        <v>2.3999999999999998E-3</v>
      </c>
      <c r="R48" s="87">
        <f>'Standards vorher'!R48</f>
        <v>0</v>
      </c>
      <c r="S48" s="87">
        <f>'Standards vorher'!S48</f>
        <v>0</v>
      </c>
      <c r="T48" s="87">
        <f>'Standards vorher'!T48</f>
        <v>0</v>
      </c>
      <c r="U48" s="87">
        <f>'Standards vorher'!U48</f>
        <v>0</v>
      </c>
      <c r="V48" s="87">
        <f>'Standards vorher'!V48</f>
        <v>0</v>
      </c>
      <c r="W48" s="87">
        <f>'Standards vorher'!W48</f>
        <v>0</v>
      </c>
      <c r="X48" s="87">
        <f>'Standards vorher'!X48</f>
        <v>0</v>
      </c>
      <c r="Y48" s="88">
        <f>'Standards vorher'!Y48</f>
        <v>2.0000000000000001E-4</v>
      </c>
    </row>
    <row r="49" spans="1:25" ht="29.45" customHeight="1" thickBot="1">
      <c r="A49" s="86" t="s">
        <v>24</v>
      </c>
      <c r="B49" s="93">
        <f>Daten!C29</f>
        <v>0</v>
      </c>
      <c r="C49" s="94">
        <f>Daten!D29</f>
        <v>0</v>
      </c>
      <c r="D49" s="94">
        <f>Daten!E29</f>
        <v>0</v>
      </c>
      <c r="E49" s="94">
        <f>Daten!F29</f>
        <v>0</v>
      </c>
      <c r="F49" s="94">
        <f>Daten!G29</f>
        <v>0</v>
      </c>
      <c r="G49" s="94">
        <f>Daten!H29</f>
        <v>0</v>
      </c>
      <c r="H49" s="94">
        <f>Daten!I29</f>
        <v>0</v>
      </c>
      <c r="I49" s="94">
        <f>Daten!J29</f>
        <v>0</v>
      </c>
      <c r="J49" s="94">
        <f>Daten!K29</f>
        <v>0</v>
      </c>
      <c r="K49" s="94">
        <f>Daten!L29</f>
        <v>0</v>
      </c>
      <c r="L49" s="94">
        <f>Daten!M29</f>
        <v>0</v>
      </c>
      <c r="M49" s="94">
        <f>Daten!N29</f>
        <v>0</v>
      </c>
      <c r="N49" s="94">
        <f>Daten!O29</f>
        <v>0</v>
      </c>
      <c r="O49" s="94">
        <f>Daten!P29</f>
        <v>0</v>
      </c>
      <c r="P49" s="94">
        <f>Daten!Q29</f>
        <v>0</v>
      </c>
      <c r="Q49" s="94">
        <f>Daten!R29</f>
        <v>0</v>
      </c>
      <c r="R49" s="94">
        <f>Daten!S29</f>
        <v>0</v>
      </c>
      <c r="S49" s="94">
        <f>Daten!T29</f>
        <v>0</v>
      </c>
      <c r="T49" s="94">
        <f>Daten!U29</f>
        <v>0</v>
      </c>
      <c r="U49" s="94">
        <f>Daten!V29</f>
        <v>0</v>
      </c>
      <c r="V49" s="94">
        <f>Daten!W29</f>
        <v>0</v>
      </c>
      <c r="W49" s="94">
        <f>Daten!X29</f>
        <v>0</v>
      </c>
      <c r="X49" s="94">
        <f>Daten!Y29</f>
        <v>0</v>
      </c>
      <c r="Y49" s="95">
        <f>Daten!Z29</f>
        <v>0</v>
      </c>
    </row>
    <row r="50" spans="1:25" ht="29.45" customHeight="1">
      <c r="A50" s="14" t="s">
        <v>44</v>
      </c>
      <c r="B50" s="89" t="e">
        <f>(B47/B49)</f>
        <v>#DIV/0!</v>
      </c>
      <c r="C50" s="89" t="e">
        <f t="shared" ref="C50:Y50" si="7">(C47/C49)</f>
        <v>#DIV/0!</v>
      </c>
      <c r="D50" s="89" t="e">
        <f t="shared" si="7"/>
        <v>#DIV/0!</v>
      </c>
      <c r="E50" s="89" t="e">
        <f t="shared" si="7"/>
        <v>#DIV/0!</v>
      </c>
      <c r="F50" s="89" t="e">
        <f t="shared" si="7"/>
        <v>#DIV/0!</v>
      </c>
      <c r="G50" s="89" t="e">
        <f t="shared" si="7"/>
        <v>#DIV/0!</v>
      </c>
      <c r="H50" s="89" t="e">
        <f t="shared" si="7"/>
        <v>#DIV/0!</v>
      </c>
      <c r="I50" s="89" t="e">
        <f t="shared" si="7"/>
        <v>#DIV/0!</v>
      </c>
      <c r="J50" s="89" t="e">
        <f t="shared" si="7"/>
        <v>#DIV/0!</v>
      </c>
      <c r="K50" s="89" t="e">
        <f t="shared" si="7"/>
        <v>#DIV/0!</v>
      </c>
      <c r="L50" s="89" t="e">
        <f t="shared" si="7"/>
        <v>#DIV/0!</v>
      </c>
      <c r="M50" s="89" t="e">
        <f t="shared" si="7"/>
        <v>#DIV/0!</v>
      </c>
      <c r="N50" s="89" t="e">
        <f t="shared" si="7"/>
        <v>#DIV/0!</v>
      </c>
      <c r="O50" s="89" t="e">
        <f t="shared" si="7"/>
        <v>#DIV/0!</v>
      </c>
      <c r="P50" s="89" t="e">
        <f t="shared" si="7"/>
        <v>#DIV/0!</v>
      </c>
      <c r="Q50" s="89" t="e">
        <f t="shared" si="7"/>
        <v>#DIV/0!</v>
      </c>
      <c r="R50" s="89" t="e">
        <f t="shared" si="7"/>
        <v>#DIV/0!</v>
      </c>
      <c r="S50" s="89" t="e">
        <f t="shared" si="7"/>
        <v>#DIV/0!</v>
      </c>
      <c r="T50" s="89" t="e">
        <f t="shared" si="7"/>
        <v>#DIV/0!</v>
      </c>
      <c r="U50" s="89" t="e">
        <f t="shared" si="7"/>
        <v>#DIV/0!</v>
      </c>
      <c r="V50" s="89" t="e">
        <f t="shared" si="7"/>
        <v>#DIV/0!</v>
      </c>
      <c r="W50" s="89" t="e">
        <f t="shared" si="7"/>
        <v>#DIV/0!</v>
      </c>
      <c r="X50" s="89" t="e">
        <f t="shared" si="7"/>
        <v>#DIV/0!</v>
      </c>
      <c r="Y50" s="90" t="e">
        <f t="shared" si="7"/>
        <v>#DIV/0!</v>
      </c>
    </row>
    <row r="51" spans="1:25" ht="29.45" customHeight="1">
      <c r="A51" s="14" t="s">
        <v>74</v>
      </c>
      <c r="B51" s="15"/>
      <c r="C51" s="15"/>
      <c r="D51" s="15"/>
      <c r="E51" s="15" t="s">
        <v>109</v>
      </c>
      <c r="F51" s="15">
        <v>1</v>
      </c>
      <c r="G51" s="15">
        <v>1</v>
      </c>
      <c r="H51" s="15" t="s">
        <v>109</v>
      </c>
      <c r="I51" s="15"/>
      <c r="J51" s="15"/>
      <c r="K51" s="15" t="s">
        <v>109</v>
      </c>
      <c r="L51" s="15"/>
      <c r="M51" s="15"/>
      <c r="N51" s="15"/>
      <c r="O51" s="15"/>
      <c r="P51" s="15">
        <v>1</v>
      </c>
      <c r="Q51" s="15">
        <v>1</v>
      </c>
      <c r="R51" s="15"/>
      <c r="S51" s="15"/>
      <c r="T51" s="15"/>
      <c r="U51" s="15"/>
      <c r="V51" s="15"/>
      <c r="W51" s="15"/>
      <c r="X51" s="15"/>
      <c r="Y51" s="177" t="s">
        <v>110</v>
      </c>
    </row>
    <row r="52" spans="1:25" ht="29.45" customHeight="1">
      <c r="A52" s="11" t="s">
        <v>63</v>
      </c>
      <c r="B52" s="16"/>
      <c r="C52" s="17"/>
      <c r="D52" s="17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</row>
    <row r="53" spans="1:25" ht="29.45" customHeight="1">
      <c r="A53" s="13" t="s">
        <v>23</v>
      </c>
      <c r="B53" s="58">
        <f>(Standardauswahl!D14)</f>
        <v>0</v>
      </c>
      <c r="C53" s="58">
        <f>(Standardauswahl!E14)</f>
        <v>0.35</v>
      </c>
      <c r="D53" s="58">
        <f>(Standardauswahl!F14)</f>
        <v>0</v>
      </c>
      <c r="E53" s="58">
        <f>(Standardauswahl!G14)</f>
        <v>0</v>
      </c>
      <c r="F53" s="58">
        <f>(Standardauswahl!H14)</f>
        <v>0</v>
      </c>
      <c r="G53" s="58">
        <f>(Standardauswahl!I14)</f>
        <v>0</v>
      </c>
      <c r="H53" s="58">
        <f>(Standardauswahl!J14)</f>
        <v>0</v>
      </c>
      <c r="I53" s="58">
        <f>(Standardauswahl!K14)</f>
        <v>0</v>
      </c>
      <c r="J53" s="58">
        <f>(Standardauswahl!L14)</f>
        <v>0</v>
      </c>
      <c r="K53" s="58">
        <f>(Standardauswahl!M14)</f>
        <v>0</v>
      </c>
      <c r="L53" s="58">
        <f>(Standardauswahl!N14)</f>
        <v>0</v>
      </c>
      <c r="M53" s="58">
        <f>(Standardauswahl!O14)</f>
        <v>0</v>
      </c>
      <c r="N53" s="58">
        <f>(Standardauswahl!P14)</f>
        <v>0</v>
      </c>
      <c r="O53" s="58">
        <f>(Standardauswahl!Q14)</f>
        <v>0</v>
      </c>
      <c r="P53" s="58">
        <f>(Standardauswahl!R14)</f>
        <v>0</v>
      </c>
      <c r="Q53" s="58">
        <f>(Standardauswahl!S14)</f>
        <v>0</v>
      </c>
      <c r="R53" s="58">
        <f>(Standardauswahl!T14)</f>
        <v>0</v>
      </c>
      <c r="S53" s="58">
        <f>(Standardauswahl!U14)</f>
        <v>0</v>
      </c>
      <c r="T53" s="58">
        <f>(Standardauswahl!V14)</f>
        <v>0</v>
      </c>
      <c r="U53" s="58">
        <f>(Standardauswahl!W14)</f>
        <v>0</v>
      </c>
      <c r="V53" s="58">
        <f>(Standardauswahl!X14)</f>
        <v>0</v>
      </c>
      <c r="W53" s="58">
        <f>(Standardauswahl!Y14)</f>
        <v>0</v>
      </c>
      <c r="X53" s="58">
        <f>(Standardauswahl!Z14)</f>
        <v>0</v>
      </c>
      <c r="Y53" s="76">
        <f>(Standardauswahl!AA14)</f>
        <v>0</v>
      </c>
    </row>
    <row r="54" spans="1:25" ht="29.45" customHeight="1" thickBot="1">
      <c r="A54" s="8" t="s">
        <v>33</v>
      </c>
      <c r="B54" s="87">
        <f>'Standards vorher'!B54</f>
        <v>0</v>
      </c>
      <c r="C54" s="87">
        <f>'Standards vorher'!C54</f>
        <v>2.41E-2</v>
      </c>
      <c r="D54" s="87">
        <f>'Standards vorher'!D54</f>
        <v>0</v>
      </c>
      <c r="E54" s="87">
        <f>'Standards vorher'!E54</f>
        <v>0</v>
      </c>
      <c r="F54" s="87">
        <f>'Standards vorher'!F54</f>
        <v>0</v>
      </c>
      <c r="G54" s="87">
        <f>'Standards vorher'!G54</f>
        <v>0</v>
      </c>
      <c r="H54" s="87">
        <f>'Standards vorher'!H54</f>
        <v>0</v>
      </c>
      <c r="I54" s="87">
        <f>'Standards vorher'!I54</f>
        <v>0</v>
      </c>
      <c r="J54" s="87">
        <f>'Standards vorher'!J54</f>
        <v>0</v>
      </c>
      <c r="K54" s="87">
        <f>'Standards vorher'!K54</f>
        <v>0</v>
      </c>
      <c r="L54" s="87">
        <f>'Standards vorher'!L54</f>
        <v>0</v>
      </c>
      <c r="M54" s="87">
        <f>'Standards vorher'!M54</f>
        <v>0</v>
      </c>
      <c r="N54" s="87">
        <f>'Standards vorher'!N54</f>
        <v>0</v>
      </c>
      <c r="O54" s="87">
        <f>'Standards vorher'!O54</f>
        <v>0</v>
      </c>
      <c r="P54" s="87">
        <f>'Standards vorher'!P54</f>
        <v>0</v>
      </c>
      <c r="Q54" s="87">
        <f>'Standards vorher'!Q54</f>
        <v>0</v>
      </c>
      <c r="R54" s="87">
        <f>'Standards vorher'!R54</f>
        <v>0</v>
      </c>
      <c r="S54" s="87">
        <f>'Standards vorher'!S54</f>
        <v>0</v>
      </c>
      <c r="T54" s="87">
        <f>'Standards vorher'!T54</f>
        <v>0</v>
      </c>
      <c r="U54" s="87">
        <f>'Standards vorher'!U54</f>
        <v>0</v>
      </c>
      <c r="V54" s="87">
        <f>'Standards vorher'!V54</f>
        <v>0</v>
      </c>
      <c r="W54" s="87">
        <f>'Standards vorher'!W54</f>
        <v>0</v>
      </c>
      <c r="X54" s="87">
        <f>'Standards vorher'!X54</f>
        <v>0</v>
      </c>
      <c r="Y54" s="88">
        <f>'Standards vorher'!Y54</f>
        <v>0</v>
      </c>
    </row>
    <row r="55" spans="1:25" ht="29.45" customHeight="1" thickBot="1">
      <c r="A55" s="86" t="s">
        <v>24</v>
      </c>
      <c r="B55" s="93">
        <f>Daten!C30</f>
        <v>0</v>
      </c>
      <c r="C55" s="94">
        <f>Daten!D30</f>
        <v>0</v>
      </c>
      <c r="D55" s="94">
        <f>Daten!E30</f>
        <v>0</v>
      </c>
      <c r="E55" s="94">
        <f>Daten!F30</f>
        <v>0</v>
      </c>
      <c r="F55" s="94">
        <f>Daten!G30</f>
        <v>0</v>
      </c>
      <c r="G55" s="94">
        <f>Daten!H30</f>
        <v>0</v>
      </c>
      <c r="H55" s="94">
        <f>Daten!I30</f>
        <v>0</v>
      </c>
      <c r="I55" s="94">
        <f>Daten!J30</f>
        <v>0</v>
      </c>
      <c r="J55" s="94">
        <f>Daten!K30</f>
        <v>0</v>
      </c>
      <c r="K55" s="94">
        <f>Daten!L30</f>
        <v>0</v>
      </c>
      <c r="L55" s="94">
        <f>Daten!M30</f>
        <v>0</v>
      </c>
      <c r="M55" s="94">
        <f>Daten!N30</f>
        <v>0</v>
      </c>
      <c r="N55" s="94">
        <f>Daten!O30</f>
        <v>0</v>
      </c>
      <c r="O55" s="94">
        <f>Daten!P30</f>
        <v>0</v>
      </c>
      <c r="P55" s="94">
        <f>Daten!Q30</f>
        <v>0</v>
      </c>
      <c r="Q55" s="94">
        <f>Daten!R30</f>
        <v>0</v>
      </c>
      <c r="R55" s="94">
        <f>Daten!S30</f>
        <v>0</v>
      </c>
      <c r="S55" s="94">
        <f>Daten!T30</f>
        <v>0</v>
      </c>
      <c r="T55" s="94">
        <f>Daten!U30</f>
        <v>0</v>
      </c>
      <c r="U55" s="94">
        <f>Daten!V30</f>
        <v>0</v>
      </c>
      <c r="V55" s="94">
        <f>Daten!W30</f>
        <v>0</v>
      </c>
      <c r="W55" s="94">
        <f>Daten!X30</f>
        <v>0</v>
      </c>
      <c r="X55" s="94">
        <f>Daten!Y30</f>
        <v>0</v>
      </c>
      <c r="Y55" s="95">
        <f>Daten!Z30</f>
        <v>0</v>
      </c>
    </row>
    <row r="56" spans="1:25" ht="29.45" customHeight="1">
      <c r="A56" s="14" t="s">
        <v>44</v>
      </c>
      <c r="B56" s="89" t="e">
        <f>(B53/B55)</f>
        <v>#DIV/0!</v>
      </c>
      <c r="C56" s="89" t="e">
        <f t="shared" ref="C56:Y56" si="8">(C53/C55)</f>
        <v>#DIV/0!</v>
      </c>
      <c r="D56" s="89" t="e">
        <f t="shared" si="8"/>
        <v>#DIV/0!</v>
      </c>
      <c r="E56" s="89" t="e">
        <f t="shared" si="8"/>
        <v>#DIV/0!</v>
      </c>
      <c r="F56" s="89" t="e">
        <f t="shared" si="8"/>
        <v>#DIV/0!</v>
      </c>
      <c r="G56" s="89" t="e">
        <f t="shared" si="8"/>
        <v>#DIV/0!</v>
      </c>
      <c r="H56" s="89" t="e">
        <f t="shared" si="8"/>
        <v>#DIV/0!</v>
      </c>
      <c r="I56" s="89" t="e">
        <f t="shared" si="8"/>
        <v>#DIV/0!</v>
      </c>
      <c r="J56" s="89" t="e">
        <f t="shared" si="8"/>
        <v>#DIV/0!</v>
      </c>
      <c r="K56" s="89" t="e">
        <f t="shared" si="8"/>
        <v>#DIV/0!</v>
      </c>
      <c r="L56" s="89" t="e">
        <f t="shared" si="8"/>
        <v>#DIV/0!</v>
      </c>
      <c r="M56" s="89" t="e">
        <f t="shared" si="8"/>
        <v>#DIV/0!</v>
      </c>
      <c r="N56" s="89" t="e">
        <f t="shared" si="8"/>
        <v>#DIV/0!</v>
      </c>
      <c r="O56" s="89" t="e">
        <f t="shared" si="8"/>
        <v>#DIV/0!</v>
      </c>
      <c r="P56" s="89" t="e">
        <f t="shared" si="8"/>
        <v>#DIV/0!</v>
      </c>
      <c r="Q56" s="89" t="e">
        <f t="shared" si="8"/>
        <v>#DIV/0!</v>
      </c>
      <c r="R56" s="89" t="e">
        <f t="shared" si="8"/>
        <v>#DIV/0!</v>
      </c>
      <c r="S56" s="89" t="e">
        <f t="shared" si="8"/>
        <v>#DIV/0!</v>
      </c>
      <c r="T56" s="89" t="e">
        <f t="shared" si="8"/>
        <v>#DIV/0!</v>
      </c>
      <c r="U56" s="89" t="e">
        <f t="shared" si="8"/>
        <v>#DIV/0!</v>
      </c>
      <c r="V56" s="89" t="e">
        <f t="shared" si="8"/>
        <v>#DIV/0!</v>
      </c>
      <c r="W56" s="89" t="e">
        <f t="shared" si="8"/>
        <v>#DIV/0!</v>
      </c>
      <c r="X56" s="89" t="e">
        <f t="shared" si="8"/>
        <v>#DIV/0!</v>
      </c>
      <c r="Y56" s="90" t="e">
        <f t="shared" si="8"/>
        <v>#DIV/0!</v>
      </c>
    </row>
    <row r="57" spans="1:25" ht="29.45" customHeight="1">
      <c r="A57" s="14" t="s">
        <v>74</v>
      </c>
      <c r="B57" s="15"/>
      <c r="C57" s="15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6"/>
    </row>
    <row r="58" spans="1:25" ht="29.45" customHeight="1">
      <c r="A58" s="11" t="s">
        <v>64</v>
      </c>
      <c r="B58" s="16"/>
      <c r="C58" s="17"/>
      <c r="D58" s="17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8"/>
    </row>
    <row r="59" spans="1:25" ht="29.45" customHeight="1">
      <c r="A59" s="13" t="s">
        <v>23</v>
      </c>
      <c r="B59" s="58">
        <f>(Standardauswahl!D15)</f>
        <v>0</v>
      </c>
      <c r="C59" s="58">
        <f>(Standardauswahl!E15)</f>
        <v>0</v>
      </c>
      <c r="D59" s="58">
        <f>(Standardauswahl!F15)</f>
        <v>0</v>
      </c>
      <c r="E59" s="58">
        <f>(Standardauswahl!G15)</f>
        <v>5.1999999999999998E-3</v>
      </c>
      <c r="F59" s="58">
        <f>(Standardauswahl!H15)</f>
        <v>3.8E-3</v>
      </c>
      <c r="G59" s="58">
        <f>(Standardauswahl!I15)</f>
        <v>0</v>
      </c>
      <c r="H59" s="58">
        <f>(Standardauswahl!J15)</f>
        <v>5.0999999999999997E-2</v>
      </c>
      <c r="I59" s="58">
        <f>(Standardauswahl!K15)</f>
        <v>0</v>
      </c>
      <c r="J59" s="58">
        <f>(Standardauswahl!L15)</f>
        <v>4.0000000000000001E-3</v>
      </c>
      <c r="K59" s="58">
        <f>(Standardauswahl!M15)</f>
        <v>0</v>
      </c>
      <c r="L59" s="58">
        <f>(Standardauswahl!N15)</f>
        <v>0</v>
      </c>
      <c r="M59" s="58">
        <f>(Standardauswahl!O15)</f>
        <v>0</v>
      </c>
      <c r="N59" s="58">
        <f>(Standardauswahl!P15)</f>
        <v>0</v>
      </c>
      <c r="O59" s="58">
        <f>(Standardauswahl!Q15)</f>
        <v>0</v>
      </c>
      <c r="P59" s="58">
        <f>(Standardauswahl!R15)</f>
        <v>1.1999999999999999E-3</v>
      </c>
      <c r="Q59" s="58">
        <f>(Standardauswahl!S15)</f>
        <v>0</v>
      </c>
      <c r="R59" s="58">
        <f>(Standardauswahl!T15)</f>
        <v>0</v>
      </c>
      <c r="S59" s="58">
        <f>(Standardauswahl!U15)</f>
        <v>8.9999999999999998E-4</v>
      </c>
      <c r="T59" s="58">
        <f>(Standardauswahl!V15)</f>
        <v>1E-3</v>
      </c>
      <c r="U59" s="58">
        <f>(Standardauswahl!W15)</f>
        <v>4.0000000000000002E-4</v>
      </c>
      <c r="V59" s="58">
        <f>(Standardauswahl!X15)</f>
        <v>0</v>
      </c>
      <c r="W59" s="58">
        <f>(Standardauswahl!Y15)</f>
        <v>0</v>
      </c>
      <c r="X59" s="58">
        <f>(Standardauswahl!Z15)</f>
        <v>0</v>
      </c>
      <c r="Y59" s="76">
        <f>(Standardauswahl!AA15)</f>
        <v>0</v>
      </c>
    </row>
    <row r="60" spans="1:25" ht="29.45" customHeight="1" thickBot="1">
      <c r="A60" s="8" t="s">
        <v>33</v>
      </c>
      <c r="B60" s="87">
        <f>'Standards vorher'!B60</f>
        <v>0</v>
      </c>
      <c r="C60" s="87">
        <f>'Standards vorher'!C60</f>
        <v>0</v>
      </c>
      <c r="D60" s="87">
        <f>'Standards vorher'!D60</f>
        <v>0</v>
      </c>
      <c r="E60" s="87">
        <f>'Standards vorher'!E60</f>
        <v>2.0000000000000001E-4</v>
      </c>
      <c r="F60" s="87">
        <f>'Standards vorher'!F60</f>
        <v>2.9999999999999997E-4</v>
      </c>
      <c r="G60" s="87">
        <f>'Standards vorher'!G60</f>
        <v>0</v>
      </c>
      <c r="H60" s="87">
        <f>'Standards vorher'!H60</f>
        <v>2E-3</v>
      </c>
      <c r="I60" s="87">
        <f>'Standards vorher'!I60</f>
        <v>0</v>
      </c>
      <c r="J60" s="87">
        <f>'Standards vorher'!J60</f>
        <v>5.0000000000000001E-4</v>
      </c>
      <c r="K60" s="87">
        <f>'Standards vorher'!K60</f>
        <v>0</v>
      </c>
      <c r="L60" s="87">
        <f>'Standards vorher'!L60</f>
        <v>0</v>
      </c>
      <c r="M60" s="87">
        <f>'Standards vorher'!M60</f>
        <v>0</v>
      </c>
      <c r="N60" s="87">
        <f>'Standards vorher'!N60</f>
        <v>0</v>
      </c>
      <c r="O60" s="87">
        <f>'Standards vorher'!O60</f>
        <v>0</v>
      </c>
      <c r="P60" s="87">
        <f>'Standards vorher'!P60</f>
        <v>2.0000000000000001E-4</v>
      </c>
      <c r="Q60" s="87">
        <f>'Standards vorher'!Q60</f>
        <v>0</v>
      </c>
      <c r="R60" s="87">
        <f>'Standards vorher'!R60</f>
        <v>0</v>
      </c>
      <c r="S60" s="87">
        <f>'Standards vorher'!S60</f>
        <v>1E-4</v>
      </c>
      <c r="T60" s="87">
        <f>'Standards vorher'!T60</f>
        <v>5.0000000000000001E-4</v>
      </c>
      <c r="U60" s="87">
        <f>'Standards vorher'!U60</f>
        <v>2.0000000000000001E-4</v>
      </c>
      <c r="V60" s="87">
        <f>'Standards vorher'!V60</f>
        <v>0</v>
      </c>
      <c r="W60" s="87">
        <f>'Standards vorher'!W60</f>
        <v>0</v>
      </c>
      <c r="X60" s="87">
        <f>'Standards vorher'!X60</f>
        <v>0</v>
      </c>
      <c r="Y60" s="88">
        <f>'Standards vorher'!Y60</f>
        <v>0</v>
      </c>
    </row>
    <row r="61" spans="1:25" ht="29.45" customHeight="1" thickBot="1">
      <c r="A61" s="86" t="s">
        <v>24</v>
      </c>
      <c r="B61" s="93">
        <f>Daten!C31</f>
        <v>0</v>
      </c>
      <c r="C61" s="94">
        <f>Daten!D31</f>
        <v>0</v>
      </c>
      <c r="D61" s="94">
        <f>Daten!E31</f>
        <v>0</v>
      </c>
      <c r="E61" s="94">
        <f>Daten!F31</f>
        <v>0</v>
      </c>
      <c r="F61" s="94">
        <f>Daten!G31</f>
        <v>0</v>
      </c>
      <c r="G61" s="94">
        <f>Daten!H31</f>
        <v>0</v>
      </c>
      <c r="H61" s="94">
        <f>Daten!I31</f>
        <v>0</v>
      </c>
      <c r="I61" s="94">
        <f>Daten!J31</f>
        <v>0</v>
      </c>
      <c r="J61" s="94">
        <f>Daten!K31</f>
        <v>0</v>
      </c>
      <c r="K61" s="94">
        <f>Daten!L31</f>
        <v>0</v>
      </c>
      <c r="L61" s="94">
        <f>Daten!M31</f>
        <v>0</v>
      </c>
      <c r="M61" s="94">
        <f>Daten!N31</f>
        <v>0</v>
      </c>
      <c r="N61" s="94">
        <f>Daten!O31</f>
        <v>0</v>
      </c>
      <c r="O61" s="94">
        <f>Daten!P31</f>
        <v>0</v>
      </c>
      <c r="P61" s="94">
        <f>Daten!Q31</f>
        <v>0</v>
      </c>
      <c r="Q61" s="94">
        <f>Daten!R31</f>
        <v>0</v>
      </c>
      <c r="R61" s="94">
        <f>Daten!S31</f>
        <v>0</v>
      </c>
      <c r="S61" s="94">
        <f>Daten!T31</f>
        <v>0</v>
      </c>
      <c r="T61" s="94">
        <f>Daten!U31</f>
        <v>0</v>
      </c>
      <c r="U61" s="94">
        <f>Daten!V31</f>
        <v>0</v>
      </c>
      <c r="V61" s="94">
        <f>Daten!W31</f>
        <v>0</v>
      </c>
      <c r="W61" s="94">
        <f>Daten!X31</f>
        <v>0</v>
      </c>
      <c r="X61" s="94">
        <f>Daten!Y31</f>
        <v>0</v>
      </c>
      <c r="Y61" s="95">
        <f>Daten!Z31</f>
        <v>0</v>
      </c>
    </row>
    <row r="62" spans="1:25" ht="29.45" customHeight="1">
      <c r="A62" s="14" t="s">
        <v>44</v>
      </c>
      <c r="B62" s="89" t="e">
        <f>(B59/B61)</f>
        <v>#DIV/0!</v>
      </c>
      <c r="C62" s="89" t="e">
        <f t="shared" ref="C62:Y62" si="9">(C59/C61)</f>
        <v>#DIV/0!</v>
      </c>
      <c r="D62" s="89" t="e">
        <f t="shared" si="9"/>
        <v>#DIV/0!</v>
      </c>
      <c r="E62" s="89" t="e">
        <f t="shared" si="9"/>
        <v>#DIV/0!</v>
      </c>
      <c r="F62" s="89" t="e">
        <f t="shared" si="9"/>
        <v>#DIV/0!</v>
      </c>
      <c r="G62" s="89" t="e">
        <f t="shared" si="9"/>
        <v>#DIV/0!</v>
      </c>
      <c r="H62" s="89" t="e">
        <f t="shared" si="9"/>
        <v>#DIV/0!</v>
      </c>
      <c r="I62" s="89" t="e">
        <f t="shared" si="9"/>
        <v>#DIV/0!</v>
      </c>
      <c r="J62" s="89" t="e">
        <f t="shared" si="9"/>
        <v>#DIV/0!</v>
      </c>
      <c r="K62" s="89" t="e">
        <f t="shared" si="9"/>
        <v>#DIV/0!</v>
      </c>
      <c r="L62" s="89" t="e">
        <f t="shared" si="9"/>
        <v>#DIV/0!</v>
      </c>
      <c r="M62" s="89" t="e">
        <f t="shared" si="9"/>
        <v>#DIV/0!</v>
      </c>
      <c r="N62" s="89" t="e">
        <f t="shared" si="9"/>
        <v>#DIV/0!</v>
      </c>
      <c r="O62" s="89" t="e">
        <f t="shared" si="9"/>
        <v>#DIV/0!</v>
      </c>
      <c r="P62" s="89" t="e">
        <f t="shared" si="9"/>
        <v>#DIV/0!</v>
      </c>
      <c r="Q62" s="89" t="e">
        <f t="shared" si="9"/>
        <v>#DIV/0!</v>
      </c>
      <c r="R62" s="89" t="e">
        <f t="shared" si="9"/>
        <v>#DIV/0!</v>
      </c>
      <c r="S62" s="89" t="e">
        <f t="shared" si="9"/>
        <v>#DIV/0!</v>
      </c>
      <c r="T62" s="89" t="e">
        <f t="shared" si="9"/>
        <v>#DIV/0!</v>
      </c>
      <c r="U62" s="89" t="e">
        <f t="shared" si="9"/>
        <v>#DIV/0!</v>
      </c>
      <c r="V62" s="89" t="e">
        <f t="shared" si="9"/>
        <v>#DIV/0!</v>
      </c>
      <c r="W62" s="89" t="e">
        <f t="shared" si="9"/>
        <v>#DIV/0!</v>
      </c>
      <c r="X62" s="89" t="e">
        <f t="shared" si="9"/>
        <v>#DIV/0!</v>
      </c>
      <c r="Y62" s="90" t="e">
        <f t="shared" si="9"/>
        <v>#DIV/0!</v>
      </c>
    </row>
    <row r="63" spans="1:25" ht="29.45" customHeight="1">
      <c r="A63" s="14" t="s">
        <v>74</v>
      </c>
      <c r="B63" s="15"/>
      <c r="C63" s="15"/>
      <c r="D63" s="15"/>
      <c r="E63" s="175" t="s">
        <v>110</v>
      </c>
      <c r="F63" s="15" t="s">
        <v>109</v>
      </c>
      <c r="G63" s="15"/>
      <c r="H63" s="15">
        <v>1</v>
      </c>
      <c r="I63" s="15"/>
      <c r="J63" s="15">
        <v>1</v>
      </c>
      <c r="K63" s="15"/>
      <c r="L63" s="15"/>
      <c r="M63" s="15"/>
      <c r="N63" s="15"/>
      <c r="O63" s="15"/>
      <c r="P63" s="15">
        <v>1</v>
      </c>
      <c r="Q63" s="15"/>
      <c r="R63" s="15"/>
      <c r="S63" s="15">
        <v>1</v>
      </c>
      <c r="T63" s="15" t="s">
        <v>109</v>
      </c>
      <c r="U63" s="15">
        <v>1</v>
      </c>
      <c r="V63" s="15"/>
      <c r="W63" s="15"/>
      <c r="X63" s="15"/>
      <c r="Y63" s="36"/>
    </row>
    <row r="64" spans="1:25" ht="29.45" customHeight="1">
      <c r="A64" s="11" t="s">
        <v>65</v>
      </c>
      <c r="B64" s="16"/>
      <c r="C64" s="17"/>
      <c r="D64" s="17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</row>
    <row r="65" spans="1:25" ht="29.45" customHeight="1">
      <c r="A65" s="13" t="s">
        <v>23</v>
      </c>
      <c r="B65" s="58">
        <f>(Standardauswahl!D16)</f>
        <v>0</v>
      </c>
      <c r="C65" s="58">
        <f>(Standardauswahl!E16)</f>
        <v>0</v>
      </c>
      <c r="D65" s="58">
        <f>(Standardauswahl!F16)</f>
        <v>0</v>
      </c>
      <c r="E65" s="58">
        <f>(Standardauswahl!G16)</f>
        <v>0</v>
      </c>
      <c r="F65" s="58">
        <f>(Standardauswahl!H16)</f>
        <v>2.3999999999999998E-3</v>
      </c>
      <c r="G65" s="58">
        <f>(Standardauswahl!I16)</f>
        <v>2.1000000000000001E-2</v>
      </c>
      <c r="H65" s="58">
        <f>(Standardauswahl!J16)</f>
        <v>2.4E-2</v>
      </c>
      <c r="I65" s="58">
        <f>(Standardauswahl!K16)</f>
        <v>3.5000000000000001E-3</v>
      </c>
      <c r="J65" s="58">
        <f>(Standardauswahl!L16)</f>
        <v>0</v>
      </c>
      <c r="K65" s="58">
        <f>(Standardauswahl!M16)</f>
        <v>1.4999999999999999E-2</v>
      </c>
      <c r="L65" s="58">
        <f>(Standardauswahl!N16)</f>
        <v>0</v>
      </c>
      <c r="M65" s="58">
        <f>(Standardauswahl!O16)</f>
        <v>5.0000000000000001E-4</v>
      </c>
      <c r="N65" s="58">
        <f>(Standardauswahl!P16)</f>
        <v>0</v>
      </c>
      <c r="O65" s="58">
        <f>(Standardauswahl!Q16)</f>
        <v>0</v>
      </c>
      <c r="P65" s="58">
        <f>(Standardauswahl!R16)</f>
        <v>2E-3</v>
      </c>
      <c r="Q65" s="58">
        <f>(Standardauswahl!S16)</f>
        <v>0</v>
      </c>
      <c r="R65" s="58">
        <f>(Standardauswahl!T16)</f>
        <v>0</v>
      </c>
      <c r="S65" s="58">
        <f>(Standardauswahl!U16)</f>
        <v>0</v>
      </c>
      <c r="T65" s="58">
        <f>(Standardauswahl!V16)</f>
        <v>0</v>
      </c>
      <c r="U65" s="58">
        <f>(Standardauswahl!W16)</f>
        <v>0</v>
      </c>
      <c r="V65" s="58">
        <f>(Standardauswahl!X16)</f>
        <v>0</v>
      </c>
      <c r="W65" s="58">
        <f>(Standardauswahl!Y16)</f>
        <v>0</v>
      </c>
      <c r="X65" s="58">
        <f>(Standardauswahl!Z16)</f>
        <v>0</v>
      </c>
      <c r="Y65" s="76">
        <f>(Standardauswahl!AA16)</f>
        <v>0</v>
      </c>
    </row>
    <row r="66" spans="1:25" ht="29.45" customHeight="1" thickBot="1">
      <c r="A66" s="8" t="s">
        <v>33</v>
      </c>
      <c r="B66" s="87">
        <f>'Standards vorher'!B66</f>
        <v>0</v>
      </c>
      <c r="C66" s="87">
        <f>'Standards vorher'!C66</f>
        <v>0</v>
      </c>
      <c r="D66" s="87">
        <f>'Standards vorher'!D66</f>
        <v>0</v>
      </c>
      <c r="E66" s="87">
        <f>'Standards vorher'!E66</f>
        <v>0</v>
      </c>
      <c r="F66" s="87">
        <f>'Standards vorher'!F66</f>
        <v>2.0000000000000001E-4</v>
      </c>
      <c r="G66" s="87">
        <f>'Standards vorher'!G66</f>
        <v>2E-3</v>
      </c>
      <c r="H66" s="87">
        <f>'Standards vorher'!H66</f>
        <v>1E-3</v>
      </c>
      <c r="I66" s="87">
        <f>'Standards vorher'!I66</f>
        <v>5.0000000000000001E-4</v>
      </c>
      <c r="J66" s="87">
        <f>'Standards vorher'!J66</f>
        <v>0</v>
      </c>
      <c r="K66" s="87">
        <f>'Standards vorher'!K66</f>
        <v>1E-3</v>
      </c>
      <c r="L66" s="87">
        <f>'Standards vorher'!L66</f>
        <v>0</v>
      </c>
      <c r="M66" s="87">
        <f>'Standards vorher'!M66</f>
        <v>2.0000000000000001E-4</v>
      </c>
      <c r="N66" s="87">
        <f>'Standards vorher'!N66</f>
        <v>0</v>
      </c>
      <c r="O66" s="87">
        <f>'Standards vorher'!O66</f>
        <v>0</v>
      </c>
      <c r="P66" s="87">
        <f>'Standards vorher'!P66</f>
        <v>5.0000000000000001E-4</v>
      </c>
      <c r="Q66" s="87">
        <f>'Standards vorher'!Q66</f>
        <v>0</v>
      </c>
      <c r="R66" s="87">
        <f>'Standards vorher'!R66</f>
        <v>0</v>
      </c>
      <c r="S66" s="87">
        <f>'Standards vorher'!S66</f>
        <v>0</v>
      </c>
      <c r="T66" s="87">
        <f>'Standards vorher'!T66</f>
        <v>0</v>
      </c>
      <c r="U66" s="87">
        <f>'Standards vorher'!U66</f>
        <v>0</v>
      </c>
      <c r="V66" s="87">
        <f>'Standards vorher'!V66</f>
        <v>0</v>
      </c>
      <c r="W66" s="87">
        <f>'Standards vorher'!W66</f>
        <v>0</v>
      </c>
      <c r="X66" s="87">
        <f>'Standards vorher'!X66</f>
        <v>0</v>
      </c>
      <c r="Y66" s="88">
        <f>'Standards vorher'!Y66</f>
        <v>0</v>
      </c>
    </row>
    <row r="67" spans="1:25" ht="29.45" customHeight="1" thickBot="1">
      <c r="A67" s="86" t="s">
        <v>24</v>
      </c>
      <c r="B67" s="93">
        <f>Daten!C32</f>
        <v>0</v>
      </c>
      <c r="C67" s="94">
        <f>Daten!D32</f>
        <v>0</v>
      </c>
      <c r="D67" s="94">
        <f>Daten!E32</f>
        <v>0</v>
      </c>
      <c r="E67" s="94">
        <f>Daten!F32</f>
        <v>0</v>
      </c>
      <c r="F67" s="94">
        <f>Daten!G32</f>
        <v>0</v>
      </c>
      <c r="G67" s="94">
        <f>Daten!H32</f>
        <v>0</v>
      </c>
      <c r="H67" s="94">
        <f>Daten!I32</f>
        <v>0</v>
      </c>
      <c r="I67" s="94">
        <f>Daten!J32</f>
        <v>0</v>
      </c>
      <c r="J67" s="94">
        <f>Daten!K32</f>
        <v>0</v>
      </c>
      <c r="K67" s="94">
        <f>Daten!L32</f>
        <v>0</v>
      </c>
      <c r="L67" s="94">
        <f>Daten!M32</f>
        <v>0</v>
      </c>
      <c r="M67" s="94">
        <f>Daten!N32</f>
        <v>0</v>
      </c>
      <c r="N67" s="94">
        <f>Daten!O32</f>
        <v>0</v>
      </c>
      <c r="O67" s="94">
        <f>Daten!P32</f>
        <v>0</v>
      </c>
      <c r="P67" s="94">
        <f>Daten!Q32</f>
        <v>0</v>
      </c>
      <c r="Q67" s="94">
        <f>Daten!R32</f>
        <v>0</v>
      </c>
      <c r="R67" s="94">
        <f>Daten!S32</f>
        <v>0</v>
      </c>
      <c r="S67" s="94">
        <f>Daten!T32</f>
        <v>0</v>
      </c>
      <c r="T67" s="94">
        <f>Daten!U32</f>
        <v>0</v>
      </c>
      <c r="U67" s="94">
        <f>Daten!V32</f>
        <v>0</v>
      </c>
      <c r="V67" s="94">
        <f>Daten!W32</f>
        <v>0</v>
      </c>
      <c r="W67" s="94">
        <f>Daten!X32</f>
        <v>0</v>
      </c>
      <c r="X67" s="94">
        <f>Daten!Y32</f>
        <v>0</v>
      </c>
      <c r="Y67" s="95">
        <f>Daten!Z32</f>
        <v>0</v>
      </c>
    </row>
    <row r="68" spans="1:25" ht="29.45" customHeight="1">
      <c r="A68" s="14" t="s">
        <v>44</v>
      </c>
      <c r="B68" s="89" t="e">
        <f>(B65/B67)</f>
        <v>#DIV/0!</v>
      </c>
      <c r="C68" s="89" t="e">
        <f t="shared" ref="C68:Y68" si="10">(C65/C67)</f>
        <v>#DIV/0!</v>
      </c>
      <c r="D68" s="89" t="e">
        <f t="shared" si="10"/>
        <v>#DIV/0!</v>
      </c>
      <c r="E68" s="89" t="e">
        <f t="shared" si="10"/>
        <v>#DIV/0!</v>
      </c>
      <c r="F68" s="89" t="e">
        <f t="shared" si="10"/>
        <v>#DIV/0!</v>
      </c>
      <c r="G68" s="89" t="e">
        <f t="shared" si="10"/>
        <v>#DIV/0!</v>
      </c>
      <c r="H68" s="89" t="e">
        <f t="shared" si="10"/>
        <v>#DIV/0!</v>
      </c>
      <c r="I68" s="89" t="e">
        <f t="shared" si="10"/>
        <v>#DIV/0!</v>
      </c>
      <c r="J68" s="89" t="e">
        <f t="shared" si="10"/>
        <v>#DIV/0!</v>
      </c>
      <c r="K68" s="89" t="e">
        <f t="shared" si="10"/>
        <v>#DIV/0!</v>
      </c>
      <c r="L68" s="89" t="e">
        <f t="shared" si="10"/>
        <v>#DIV/0!</v>
      </c>
      <c r="M68" s="89" t="e">
        <f t="shared" si="10"/>
        <v>#DIV/0!</v>
      </c>
      <c r="N68" s="89" t="e">
        <f t="shared" si="10"/>
        <v>#DIV/0!</v>
      </c>
      <c r="O68" s="89" t="e">
        <f t="shared" si="10"/>
        <v>#DIV/0!</v>
      </c>
      <c r="P68" s="89" t="e">
        <f t="shared" si="10"/>
        <v>#DIV/0!</v>
      </c>
      <c r="Q68" s="89" t="e">
        <f t="shared" si="10"/>
        <v>#DIV/0!</v>
      </c>
      <c r="R68" s="89" t="e">
        <f t="shared" si="10"/>
        <v>#DIV/0!</v>
      </c>
      <c r="S68" s="89" t="e">
        <f t="shared" si="10"/>
        <v>#DIV/0!</v>
      </c>
      <c r="T68" s="89" t="e">
        <f t="shared" si="10"/>
        <v>#DIV/0!</v>
      </c>
      <c r="U68" s="89" t="e">
        <f t="shared" si="10"/>
        <v>#DIV/0!</v>
      </c>
      <c r="V68" s="89" t="e">
        <f t="shared" si="10"/>
        <v>#DIV/0!</v>
      </c>
      <c r="W68" s="89" t="e">
        <f t="shared" si="10"/>
        <v>#DIV/0!</v>
      </c>
      <c r="X68" s="89" t="e">
        <f t="shared" si="10"/>
        <v>#DIV/0!</v>
      </c>
      <c r="Y68" s="90" t="e">
        <f t="shared" si="10"/>
        <v>#DIV/0!</v>
      </c>
    </row>
    <row r="69" spans="1:25" ht="29.45" customHeight="1">
      <c r="A69" s="14" t="s">
        <v>74</v>
      </c>
      <c r="B69" s="15"/>
      <c r="C69" s="15"/>
      <c r="D69" s="15"/>
      <c r="E69" s="15"/>
      <c r="F69" s="15" t="s">
        <v>109</v>
      </c>
      <c r="G69" s="15">
        <v>1</v>
      </c>
      <c r="H69" s="15">
        <v>1</v>
      </c>
      <c r="I69" s="15">
        <v>1</v>
      </c>
      <c r="J69" s="15"/>
      <c r="K69" s="15" t="s">
        <v>109</v>
      </c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36"/>
    </row>
    <row r="70" spans="1:25" ht="29.45" customHeight="1">
      <c r="A70" s="11" t="s">
        <v>66</v>
      </c>
      <c r="B70" s="16"/>
      <c r="C70" s="17"/>
      <c r="D70" s="17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</row>
    <row r="71" spans="1:25" ht="29.45" customHeight="1">
      <c r="A71" s="13" t="s">
        <v>23</v>
      </c>
      <c r="B71" s="58">
        <f>(Standardauswahl!D17)</f>
        <v>0</v>
      </c>
      <c r="C71" s="58">
        <f>(Standardauswahl!E17)</f>
        <v>0</v>
      </c>
      <c r="D71" s="58">
        <f>(Standardauswahl!F17)</f>
        <v>0</v>
      </c>
      <c r="E71" s="58">
        <f>(Standardauswahl!G17)</f>
        <v>0</v>
      </c>
      <c r="F71" s="58">
        <f>(Standardauswahl!H17)</f>
        <v>0</v>
      </c>
      <c r="G71" s="58">
        <f>(Standardauswahl!I17)</f>
        <v>0</v>
      </c>
      <c r="H71" s="58">
        <f>(Standardauswahl!J17)</f>
        <v>0</v>
      </c>
      <c r="I71" s="58">
        <f>(Standardauswahl!K17)</f>
        <v>0</v>
      </c>
      <c r="J71" s="58">
        <f>(Standardauswahl!L17)</f>
        <v>0</v>
      </c>
      <c r="K71" s="58">
        <f>(Standardauswahl!M17)</f>
        <v>0</v>
      </c>
      <c r="L71" s="58">
        <f>(Standardauswahl!N17)</f>
        <v>0</v>
      </c>
      <c r="M71" s="58">
        <f>(Standardauswahl!O17)</f>
        <v>3.0000000000000001E-3</v>
      </c>
      <c r="N71" s="58">
        <f>(Standardauswahl!P17)</f>
        <v>0</v>
      </c>
      <c r="O71" s="58">
        <f>(Standardauswahl!Q17)</f>
        <v>0</v>
      </c>
      <c r="P71" s="58">
        <f>(Standardauswahl!R17)</f>
        <v>4.0000000000000001E-3</v>
      </c>
      <c r="Q71" s="58">
        <f>(Standardauswahl!S17)</f>
        <v>0</v>
      </c>
      <c r="R71" s="58">
        <f>(Standardauswahl!T17)</f>
        <v>0</v>
      </c>
      <c r="S71" s="58">
        <f>(Standardauswahl!U17)</f>
        <v>0</v>
      </c>
      <c r="T71" s="58">
        <f>(Standardauswahl!V17)</f>
        <v>0</v>
      </c>
      <c r="U71" s="58">
        <f>(Standardauswahl!W17)</f>
        <v>0</v>
      </c>
      <c r="V71" s="58">
        <f>(Standardauswahl!X17)</f>
        <v>0</v>
      </c>
      <c r="W71" s="58">
        <f>(Standardauswahl!Y17)</f>
        <v>0</v>
      </c>
      <c r="X71" s="58">
        <f>(Standardauswahl!Z17)</f>
        <v>0</v>
      </c>
      <c r="Y71" s="76">
        <f>(Standardauswahl!AA17)</f>
        <v>8.0000000000000002E-3</v>
      </c>
    </row>
    <row r="72" spans="1:25" ht="29.45" customHeight="1" thickBot="1">
      <c r="A72" s="8" t="s">
        <v>33</v>
      </c>
      <c r="B72" s="87">
        <f>'Standards vorher'!B72</f>
        <v>0</v>
      </c>
      <c r="C72" s="87">
        <f>'Standards vorher'!C72</f>
        <v>0</v>
      </c>
      <c r="D72" s="87">
        <f>'Standards vorher'!D72</f>
        <v>0</v>
      </c>
      <c r="E72" s="87">
        <f>'Standards vorher'!E72</f>
        <v>0</v>
      </c>
      <c r="F72" s="87">
        <f>'Standards vorher'!F72</f>
        <v>0</v>
      </c>
      <c r="G72" s="87">
        <f>'Standards vorher'!G72</f>
        <v>0</v>
      </c>
      <c r="H72" s="87">
        <f>'Standards vorher'!H72</f>
        <v>0</v>
      </c>
      <c r="I72" s="87">
        <f>'Standards vorher'!I72</f>
        <v>0</v>
      </c>
      <c r="J72" s="87">
        <f>'Standards vorher'!J72</f>
        <v>0</v>
      </c>
      <c r="K72" s="87">
        <f>'Standards vorher'!K72</f>
        <v>0</v>
      </c>
      <c r="L72" s="87">
        <f>'Standards vorher'!L72</f>
        <v>0</v>
      </c>
      <c r="M72" s="87">
        <f>'Standards vorher'!M72</f>
        <v>1E-3</v>
      </c>
      <c r="N72" s="87">
        <f>'Standards vorher'!N72</f>
        <v>0</v>
      </c>
      <c r="O72" s="87">
        <f>'Standards vorher'!O72</f>
        <v>0</v>
      </c>
      <c r="P72" s="87">
        <f>'Standards vorher'!P72</f>
        <v>1E-3</v>
      </c>
      <c r="Q72" s="87">
        <f>'Standards vorher'!Q72</f>
        <v>0</v>
      </c>
      <c r="R72" s="87">
        <f>'Standards vorher'!R72</f>
        <v>0</v>
      </c>
      <c r="S72" s="87">
        <f>'Standards vorher'!S72</f>
        <v>0</v>
      </c>
      <c r="T72" s="87">
        <f>'Standards vorher'!T72</f>
        <v>0</v>
      </c>
      <c r="U72" s="87">
        <f>'Standards vorher'!U72</f>
        <v>0</v>
      </c>
      <c r="V72" s="87">
        <f>'Standards vorher'!V72</f>
        <v>0</v>
      </c>
      <c r="W72" s="87">
        <f>'Standards vorher'!W72</f>
        <v>0</v>
      </c>
      <c r="X72" s="87">
        <f>'Standards vorher'!X72</f>
        <v>0</v>
      </c>
      <c r="Y72" s="88">
        <f>'Standards vorher'!Y72</f>
        <v>8.9999999999999998E-4</v>
      </c>
    </row>
    <row r="73" spans="1:25" ht="29.45" customHeight="1" thickBot="1">
      <c r="A73" s="86" t="s">
        <v>24</v>
      </c>
      <c r="B73" s="93">
        <f>Daten!C33</f>
        <v>0</v>
      </c>
      <c r="C73" s="94">
        <f>Daten!D33</f>
        <v>0</v>
      </c>
      <c r="D73" s="94">
        <f>Daten!E33</f>
        <v>0</v>
      </c>
      <c r="E73" s="94">
        <f>Daten!F33</f>
        <v>0</v>
      </c>
      <c r="F73" s="94">
        <f>Daten!G33</f>
        <v>0</v>
      </c>
      <c r="G73" s="94">
        <f>Daten!H33</f>
        <v>0</v>
      </c>
      <c r="H73" s="94">
        <f>Daten!I33</f>
        <v>0</v>
      </c>
      <c r="I73" s="94">
        <f>Daten!J33</f>
        <v>0</v>
      </c>
      <c r="J73" s="94">
        <f>Daten!K33</f>
        <v>0</v>
      </c>
      <c r="K73" s="94">
        <f>Daten!L33</f>
        <v>0</v>
      </c>
      <c r="L73" s="94">
        <f>Daten!M33</f>
        <v>0</v>
      </c>
      <c r="M73" s="94">
        <f>Daten!N33</f>
        <v>0</v>
      </c>
      <c r="N73" s="94">
        <f>Daten!O33</f>
        <v>0</v>
      </c>
      <c r="O73" s="94">
        <f>Daten!P33</f>
        <v>0</v>
      </c>
      <c r="P73" s="94">
        <f>Daten!Q33</f>
        <v>0</v>
      </c>
      <c r="Q73" s="94">
        <f>Daten!R33</f>
        <v>0</v>
      </c>
      <c r="R73" s="94">
        <f>Daten!S33</f>
        <v>0</v>
      </c>
      <c r="S73" s="94">
        <f>Daten!T33</f>
        <v>0</v>
      </c>
      <c r="T73" s="94">
        <f>Daten!U33</f>
        <v>0</v>
      </c>
      <c r="U73" s="94">
        <f>Daten!V33</f>
        <v>0</v>
      </c>
      <c r="V73" s="94">
        <f>Daten!W33</f>
        <v>0</v>
      </c>
      <c r="W73" s="94">
        <f>Daten!X33</f>
        <v>0</v>
      </c>
      <c r="X73" s="94">
        <f>Daten!Y33</f>
        <v>0</v>
      </c>
      <c r="Y73" s="95">
        <f>Daten!Z33</f>
        <v>0</v>
      </c>
    </row>
    <row r="74" spans="1:25" ht="29.45" customHeight="1">
      <c r="A74" s="14" t="s">
        <v>44</v>
      </c>
      <c r="B74" s="89" t="e">
        <f>(B71/B73)</f>
        <v>#DIV/0!</v>
      </c>
      <c r="C74" s="89" t="e">
        <f t="shared" ref="C74:Y74" si="11">(C71/C73)</f>
        <v>#DIV/0!</v>
      </c>
      <c r="D74" s="89" t="e">
        <f t="shared" si="11"/>
        <v>#DIV/0!</v>
      </c>
      <c r="E74" s="89" t="e">
        <f t="shared" si="11"/>
        <v>#DIV/0!</v>
      </c>
      <c r="F74" s="89" t="e">
        <f t="shared" si="11"/>
        <v>#DIV/0!</v>
      </c>
      <c r="G74" s="89" t="e">
        <f t="shared" si="11"/>
        <v>#DIV/0!</v>
      </c>
      <c r="H74" s="89" t="e">
        <f t="shared" si="11"/>
        <v>#DIV/0!</v>
      </c>
      <c r="I74" s="89" t="e">
        <f t="shared" si="11"/>
        <v>#DIV/0!</v>
      </c>
      <c r="J74" s="89" t="e">
        <f t="shared" si="11"/>
        <v>#DIV/0!</v>
      </c>
      <c r="K74" s="89" t="e">
        <f t="shared" si="11"/>
        <v>#DIV/0!</v>
      </c>
      <c r="L74" s="89" t="e">
        <f t="shared" si="11"/>
        <v>#DIV/0!</v>
      </c>
      <c r="M74" s="89" t="e">
        <f t="shared" si="11"/>
        <v>#DIV/0!</v>
      </c>
      <c r="N74" s="89" t="e">
        <f t="shared" si="11"/>
        <v>#DIV/0!</v>
      </c>
      <c r="O74" s="89" t="e">
        <f t="shared" si="11"/>
        <v>#DIV/0!</v>
      </c>
      <c r="P74" s="89" t="e">
        <f t="shared" si="11"/>
        <v>#DIV/0!</v>
      </c>
      <c r="Q74" s="89" t="e">
        <f t="shared" si="11"/>
        <v>#DIV/0!</v>
      </c>
      <c r="R74" s="89" t="e">
        <f t="shared" si="11"/>
        <v>#DIV/0!</v>
      </c>
      <c r="S74" s="89" t="e">
        <f t="shared" si="11"/>
        <v>#DIV/0!</v>
      </c>
      <c r="T74" s="89" t="e">
        <f t="shared" si="11"/>
        <v>#DIV/0!</v>
      </c>
      <c r="U74" s="89" t="e">
        <f t="shared" si="11"/>
        <v>#DIV/0!</v>
      </c>
      <c r="V74" s="89" t="e">
        <f t="shared" si="11"/>
        <v>#DIV/0!</v>
      </c>
      <c r="W74" s="89" t="e">
        <f t="shared" si="11"/>
        <v>#DIV/0!</v>
      </c>
      <c r="X74" s="89" t="e">
        <f t="shared" si="11"/>
        <v>#DIV/0!</v>
      </c>
      <c r="Y74" s="90" t="e">
        <f t="shared" si="11"/>
        <v>#DIV/0!</v>
      </c>
    </row>
    <row r="75" spans="1:25" ht="29.45" customHeight="1">
      <c r="A75" s="14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36">
        <v>1</v>
      </c>
    </row>
    <row r="76" spans="1:25" ht="29.45" customHeight="1">
      <c r="A76" s="11" t="s">
        <v>67</v>
      </c>
      <c r="B76" s="16"/>
      <c r="C76" s="17"/>
      <c r="D76" s="17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/>
    </row>
    <row r="77" spans="1:25" ht="29.45" customHeight="1">
      <c r="A77" s="13" t="s">
        <v>23</v>
      </c>
      <c r="B77" s="58">
        <f>(Standardauswahl!D18)</f>
        <v>0</v>
      </c>
      <c r="C77" s="58">
        <f>(Standardauswahl!E18)</f>
        <v>0</v>
      </c>
      <c r="D77" s="58">
        <f>(Standardauswahl!F18)</f>
        <v>0</v>
      </c>
      <c r="E77" s="58">
        <f>(Standardauswahl!G18)</f>
        <v>0</v>
      </c>
      <c r="F77" s="58">
        <f>(Standardauswahl!H18)</f>
        <v>0</v>
      </c>
      <c r="G77" s="58">
        <f>(Standardauswahl!I18)</f>
        <v>0</v>
      </c>
      <c r="H77" s="58">
        <f>(Standardauswahl!J18)</f>
        <v>0</v>
      </c>
      <c r="I77" s="58">
        <f>(Standardauswahl!K18)</f>
        <v>5.0000000000000001E-3</v>
      </c>
      <c r="J77" s="58">
        <f>(Standardauswahl!L18)</f>
        <v>5.9999999999999995E-4</v>
      </c>
      <c r="K77" s="58">
        <f>(Standardauswahl!M18)</f>
        <v>0</v>
      </c>
      <c r="L77" s="58">
        <f>(Standardauswahl!N18)</f>
        <v>0</v>
      </c>
      <c r="M77" s="58">
        <f>(Standardauswahl!O18)</f>
        <v>0</v>
      </c>
      <c r="N77" s="58">
        <f>(Standardauswahl!P18)</f>
        <v>0</v>
      </c>
      <c r="O77" s="58">
        <f>(Standardauswahl!Q18)</f>
        <v>0</v>
      </c>
      <c r="P77" s="58">
        <f>(Standardauswahl!R18)</f>
        <v>0</v>
      </c>
      <c r="Q77" s="58">
        <f>(Standardauswahl!S18)</f>
        <v>0</v>
      </c>
      <c r="R77" s="58">
        <f>(Standardauswahl!T18)</f>
        <v>0</v>
      </c>
      <c r="S77" s="58">
        <f>(Standardauswahl!U18)</f>
        <v>1.2999999999999999E-4</v>
      </c>
      <c r="T77" s="58">
        <f>(Standardauswahl!V18)</f>
        <v>0</v>
      </c>
      <c r="U77" s="58">
        <f>(Standardauswahl!W18)</f>
        <v>0</v>
      </c>
      <c r="V77" s="58">
        <f>(Standardauswahl!X18)</f>
        <v>0</v>
      </c>
      <c r="W77" s="58">
        <f>(Standardauswahl!Y18)</f>
        <v>0</v>
      </c>
      <c r="X77" s="58">
        <f>(Standardauswahl!Z18)</f>
        <v>0</v>
      </c>
      <c r="Y77" s="76">
        <f>(Standardauswahl!AA18)</f>
        <v>0</v>
      </c>
    </row>
    <row r="78" spans="1:25" ht="29.45" customHeight="1" thickBot="1">
      <c r="A78" s="8" t="s">
        <v>33</v>
      </c>
      <c r="B78" s="87">
        <f>'Standards vorher'!B78</f>
        <v>0</v>
      </c>
      <c r="C78" s="87">
        <f>'Standards vorher'!C78</f>
        <v>0</v>
      </c>
      <c r="D78" s="87">
        <f>'Standards vorher'!D78</f>
        <v>0</v>
      </c>
      <c r="E78" s="87">
        <f>'Standards vorher'!E78</f>
        <v>0</v>
      </c>
      <c r="F78" s="87">
        <f>'Standards vorher'!F78</f>
        <v>0</v>
      </c>
      <c r="G78" s="87">
        <f>'Standards vorher'!G78</f>
        <v>0</v>
      </c>
      <c r="H78" s="87">
        <f>'Standards vorher'!H78</f>
        <v>0</v>
      </c>
      <c r="I78" s="87">
        <f>'Standards vorher'!I78</f>
        <v>1E-4</v>
      </c>
      <c r="J78" s="87">
        <f>'Standards vorher'!J78</f>
        <v>1E-4</v>
      </c>
      <c r="K78" s="87">
        <f>'Standards vorher'!K78</f>
        <v>0</v>
      </c>
      <c r="L78" s="87">
        <f>'Standards vorher'!L78</f>
        <v>0</v>
      </c>
      <c r="M78" s="87">
        <f>'Standards vorher'!M78</f>
        <v>0</v>
      </c>
      <c r="N78" s="87">
        <f>'Standards vorher'!N78</f>
        <v>0</v>
      </c>
      <c r="O78" s="87">
        <f>'Standards vorher'!O78</f>
        <v>0</v>
      </c>
      <c r="P78" s="87">
        <f>'Standards vorher'!P78</f>
        <v>0</v>
      </c>
      <c r="Q78" s="87">
        <f>'Standards vorher'!Q78</f>
        <v>0</v>
      </c>
      <c r="R78" s="87">
        <f>'Standards vorher'!R78</f>
        <v>0</v>
      </c>
      <c r="S78" s="87">
        <f>'Standards vorher'!S78</f>
        <v>0</v>
      </c>
      <c r="T78" s="87">
        <f>'Standards vorher'!T78</f>
        <v>0</v>
      </c>
      <c r="U78" s="87">
        <f>'Standards vorher'!U78</f>
        <v>0</v>
      </c>
      <c r="V78" s="87">
        <f>'Standards vorher'!V78</f>
        <v>0</v>
      </c>
      <c r="W78" s="87">
        <f>'Standards vorher'!W78</f>
        <v>0</v>
      </c>
      <c r="X78" s="87">
        <f>'Standards vorher'!X78</f>
        <v>0</v>
      </c>
      <c r="Y78" s="88">
        <f>'Standards vorher'!Y78</f>
        <v>0</v>
      </c>
    </row>
    <row r="79" spans="1:25" ht="29.45" customHeight="1" thickBot="1">
      <c r="A79" s="86" t="s">
        <v>24</v>
      </c>
      <c r="B79" s="93">
        <f>Daten!C34</f>
        <v>0</v>
      </c>
      <c r="C79" s="94">
        <f>Daten!D34</f>
        <v>0</v>
      </c>
      <c r="D79" s="94">
        <f>Daten!E34</f>
        <v>0</v>
      </c>
      <c r="E79" s="94">
        <f>Daten!F34</f>
        <v>0</v>
      </c>
      <c r="F79" s="94">
        <f>Daten!G34</f>
        <v>0</v>
      </c>
      <c r="G79" s="94">
        <f>Daten!H34</f>
        <v>0</v>
      </c>
      <c r="H79" s="94">
        <f>Daten!I34</f>
        <v>0</v>
      </c>
      <c r="I79" s="94">
        <f>Daten!J34</f>
        <v>0</v>
      </c>
      <c r="J79" s="94">
        <f>Daten!K34</f>
        <v>0</v>
      </c>
      <c r="K79" s="94">
        <f>Daten!L34</f>
        <v>0</v>
      </c>
      <c r="L79" s="94">
        <f>Daten!M34</f>
        <v>0</v>
      </c>
      <c r="M79" s="94">
        <f>Daten!N34</f>
        <v>0</v>
      </c>
      <c r="N79" s="94">
        <f>Daten!O34</f>
        <v>0</v>
      </c>
      <c r="O79" s="94">
        <f>Daten!P34</f>
        <v>0</v>
      </c>
      <c r="P79" s="94">
        <f>Daten!Q34</f>
        <v>0</v>
      </c>
      <c r="Q79" s="94">
        <f>Daten!R34</f>
        <v>0</v>
      </c>
      <c r="R79" s="94">
        <f>Daten!S34</f>
        <v>0</v>
      </c>
      <c r="S79" s="94">
        <f>Daten!T34</f>
        <v>0</v>
      </c>
      <c r="T79" s="94">
        <f>Daten!U34</f>
        <v>0</v>
      </c>
      <c r="U79" s="94">
        <f>Daten!V34</f>
        <v>0</v>
      </c>
      <c r="V79" s="94">
        <f>Daten!W34</f>
        <v>0</v>
      </c>
      <c r="W79" s="94">
        <f>Daten!X34</f>
        <v>0</v>
      </c>
      <c r="X79" s="94">
        <f>Daten!Y34</f>
        <v>0</v>
      </c>
      <c r="Y79" s="95">
        <f>Daten!Z34</f>
        <v>0</v>
      </c>
    </row>
    <row r="80" spans="1:25" ht="29.45" customHeight="1">
      <c r="A80" s="14" t="s">
        <v>44</v>
      </c>
      <c r="B80" s="89" t="e">
        <f>(B77/B79)</f>
        <v>#DIV/0!</v>
      </c>
      <c r="C80" s="89" t="e">
        <f t="shared" ref="C80:Y80" si="12">(C77/C79)</f>
        <v>#DIV/0!</v>
      </c>
      <c r="D80" s="89" t="e">
        <f t="shared" si="12"/>
        <v>#DIV/0!</v>
      </c>
      <c r="E80" s="89" t="e">
        <f t="shared" si="12"/>
        <v>#DIV/0!</v>
      </c>
      <c r="F80" s="89" t="e">
        <f t="shared" si="12"/>
        <v>#DIV/0!</v>
      </c>
      <c r="G80" s="89" t="e">
        <f t="shared" si="12"/>
        <v>#DIV/0!</v>
      </c>
      <c r="H80" s="89" t="e">
        <f t="shared" si="12"/>
        <v>#DIV/0!</v>
      </c>
      <c r="I80" s="89" t="e">
        <f t="shared" si="12"/>
        <v>#DIV/0!</v>
      </c>
      <c r="J80" s="89" t="e">
        <f t="shared" si="12"/>
        <v>#DIV/0!</v>
      </c>
      <c r="K80" s="89" t="e">
        <f t="shared" si="12"/>
        <v>#DIV/0!</v>
      </c>
      <c r="L80" s="89" t="e">
        <f t="shared" si="12"/>
        <v>#DIV/0!</v>
      </c>
      <c r="M80" s="89" t="e">
        <f t="shared" si="12"/>
        <v>#DIV/0!</v>
      </c>
      <c r="N80" s="89" t="e">
        <f t="shared" si="12"/>
        <v>#DIV/0!</v>
      </c>
      <c r="O80" s="89" t="e">
        <f t="shared" si="12"/>
        <v>#DIV/0!</v>
      </c>
      <c r="P80" s="89" t="e">
        <f t="shared" si="12"/>
        <v>#DIV/0!</v>
      </c>
      <c r="Q80" s="89" t="e">
        <f t="shared" si="12"/>
        <v>#DIV/0!</v>
      </c>
      <c r="R80" s="89" t="e">
        <f t="shared" si="12"/>
        <v>#DIV/0!</v>
      </c>
      <c r="S80" s="89" t="e">
        <f t="shared" si="12"/>
        <v>#DIV/0!</v>
      </c>
      <c r="T80" s="89" t="e">
        <f t="shared" si="12"/>
        <v>#DIV/0!</v>
      </c>
      <c r="U80" s="89" t="e">
        <f t="shared" si="12"/>
        <v>#DIV/0!</v>
      </c>
      <c r="V80" s="89" t="e">
        <f t="shared" si="12"/>
        <v>#DIV/0!</v>
      </c>
      <c r="W80" s="89" t="e">
        <f t="shared" si="12"/>
        <v>#DIV/0!</v>
      </c>
      <c r="X80" s="89" t="e">
        <f t="shared" si="12"/>
        <v>#DIV/0!</v>
      </c>
      <c r="Y80" s="90" t="e">
        <f t="shared" si="12"/>
        <v>#DIV/0!</v>
      </c>
    </row>
    <row r="81" spans="1:25" ht="29.45" customHeight="1">
      <c r="A81" s="14" t="s">
        <v>74</v>
      </c>
      <c r="B81" s="15"/>
      <c r="C81" s="15"/>
      <c r="D81" s="15"/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6"/>
    </row>
    <row r="82" spans="1:25" ht="29.45" customHeight="1">
      <c r="A82" s="11" t="s">
        <v>68</v>
      </c>
      <c r="B82" s="16"/>
      <c r="C82" s="17"/>
      <c r="D82" s="17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/>
    </row>
    <row r="83" spans="1:25" ht="29.45" customHeight="1">
      <c r="A83" s="13" t="s">
        <v>23</v>
      </c>
      <c r="B83" s="58">
        <f>(Standardauswahl!D19)</f>
        <v>0</v>
      </c>
      <c r="C83" s="58">
        <f>(Standardauswahl!E19)</f>
        <v>0</v>
      </c>
      <c r="D83" s="58">
        <f>(Standardauswahl!F19)</f>
        <v>0</v>
      </c>
      <c r="E83" s="58">
        <f>(Standardauswahl!G19)</f>
        <v>0</v>
      </c>
      <c r="F83" s="58">
        <f>(Standardauswahl!H19)</f>
        <v>0</v>
      </c>
      <c r="G83" s="58">
        <f>(Standardauswahl!I19)</f>
        <v>0</v>
      </c>
      <c r="H83" s="58">
        <f>(Standardauswahl!J19)</f>
        <v>0</v>
      </c>
      <c r="I83" s="58">
        <f>(Standardauswahl!K19)</f>
        <v>0</v>
      </c>
      <c r="J83" s="58">
        <f>(Standardauswahl!L19)</f>
        <v>0</v>
      </c>
      <c r="K83" s="58">
        <f>(Standardauswahl!M19)</f>
        <v>0</v>
      </c>
      <c r="L83" s="58">
        <f>(Standardauswahl!N19)</f>
        <v>0</v>
      </c>
      <c r="M83" s="58">
        <f>(Standardauswahl!O19)</f>
        <v>0</v>
      </c>
      <c r="N83" s="58">
        <f>(Standardauswahl!P19)</f>
        <v>0</v>
      </c>
      <c r="O83" s="58">
        <f>(Standardauswahl!Q19)</f>
        <v>0</v>
      </c>
      <c r="P83" s="58">
        <f>(Standardauswahl!R19)</f>
        <v>0</v>
      </c>
      <c r="Q83" s="58">
        <f>(Standardauswahl!S19)</f>
        <v>0</v>
      </c>
      <c r="R83" s="58">
        <f>(Standardauswahl!T19)</f>
        <v>0</v>
      </c>
      <c r="S83" s="58">
        <f>(Standardauswahl!U19)</f>
        <v>0</v>
      </c>
      <c r="T83" s="58">
        <f>(Standardauswahl!V19)</f>
        <v>0</v>
      </c>
      <c r="U83" s="58">
        <f>(Standardauswahl!W19)</f>
        <v>0</v>
      </c>
      <c r="V83" s="58">
        <f>(Standardauswahl!X19)</f>
        <v>0</v>
      </c>
      <c r="W83" s="58">
        <f>(Standardauswahl!Y19)</f>
        <v>0</v>
      </c>
      <c r="X83" s="58">
        <f>(Standardauswahl!Z19)</f>
        <v>0</v>
      </c>
      <c r="Y83" s="76">
        <f>(Standardauswahl!AA19)</f>
        <v>0</v>
      </c>
    </row>
    <row r="84" spans="1:25" ht="29.45" customHeight="1" thickBot="1">
      <c r="A84" s="8" t="s">
        <v>33</v>
      </c>
      <c r="B84" s="87">
        <f>'Standards vorher'!B84</f>
        <v>0</v>
      </c>
      <c r="C84" s="87">
        <f>'Standards vorher'!C84</f>
        <v>0</v>
      </c>
      <c r="D84" s="87">
        <f>'Standards vorher'!D84</f>
        <v>0</v>
      </c>
      <c r="E84" s="87">
        <f>'Standards vorher'!E84</f>
        <v>0</v>
      </c>
      <c r="F84" s="87">
        <f>'Standards vorher'!F84</f>
        <v>0</v>
      </c>
      <c r="G84" s="87">
        <f>'Standards vorher'!G84</f>
        <v>0</v>
      </c>
      <c r="H84" s="87">
        <f>'Standards vorher'!H84</f>
        <v>0</v>
      </c>
      <c r="I84" s="87">
        <f>'Standards vorher'!I84</f>
        <v>0</v>
      </c>
      <c r="J84" s="87">
        <f>'Standards vorher'!J84</f>
        <v>0</v>
      </c>
      <c r="K84" s="87">
        <f>'Standards vorher'!K84</f>
        <v>0</v>
      </c>
      <c r="L84" s="87">
        <f>'Standards vorher'!L84</f>
        <v>0</v>
      </c>
      <c r="M84" s="87">
        <f>'Standards vorher'!M84</f>
        <v>0</v>
      </c>
      <c r="N84" s="87">
        <f>'Standards vorher'!N84</f>
        <v>0</v>
      </c>
      <c r="O84" s="87">
        <f>'Standards vorher'!O84</f>
        <v>0</v>
      </c>
      <c r="P84" s="87">
        <f>'Standards vorher'!P84</f>
        <v>0</v>
      </c>
      <c r="Q84" s="87">
        <f>'Standards vorher'!Q84</f>
        <v>0</v>
      </c>
      <c r="R84" s="87">
        <f>'Standards vorher'!R84</f>
        <v>0</v>
      </c>
      <c r="S84" s="87">
        <f>'Standards vorher'!S84</f>
        <v>0</v>
      </c>
      <c r="T84" s="87">
        <f>'Standards vorher'!T84</f>
        <v>0</v>
      </c>
      <c r="U84" s="87">
        <f>'Standards vorher'!U84</f>
        <v>0</v>
      </c>
      <c r="V84" s="87">
        <f>'Standards vorher'!V84</f>
        <v>0</v>
      </c>
      <c r="W84" s="87">
        <f>'Standards vorher'!W84</f>
        <v>0</v>
      </c>
      <c r="X84" s="87">
        <f>'Standards vorher'!X84</f>
        <v>0</v>
      </c>
      <c r="Y84" s="88">
        <f>'Standards vorher'!Y84</f>
        <v>0</v>
      </c>
    </row>
    <row r="85" spans="1:25" ht="29.45" customHeight="1" thickBot="1">
      <c r="A85" s="86" t="s">
        <v>24</v>
      </c>
      <c r="B85" s="93">
        <f>Daten!C35</f>
        <v>0</v>
      </c>
      <c r="C85" s="94">
        <f>Daten!D35</f>
        <v>0</v>
      </c>
      <c r="D85" s="94">
        <f>Daten!E35</f>
        <v>0</v>
      </c>
      <c r="E85" s="94">
        <f>Daten!F35</f>
        <v>0</v>
      </c>
      <c r="F85" s="94">
        <f>Daten!G35</f>
        <v>0</v>
      </c>
      <c r="G85" s="94">
        <f>Daten!H35</f>
        <v>0</v>
      </c>
      <c r="H85" s="94">
        <f>Daten!I35</f>
        <v>0</v>
      </c>
      <c r="I85" s="94">
        <f>Daten!J35</f>
        <v>0</v>
      </c>
      <c r="J85" s="94">
        <f>Daten!K35</f>
        <v>0</v>
      </c>
      <c r="K85" s="94">
        <f>Daten!L35</f>
        <v>0</v>
      </c>
      <c r="L85" s="94">
        <f>Daten!M35</f>
        <v>0</v>
      </c>
      <c r="M85" s="94">
        <f>Daten!N35</f>
        <v>0</v>
      </c>
      <c r="N85" s="94">
        <f>Daten!O35</f>
        <v>0</v>
      </c>
      <c r="O85" s="94">
        <f>Daten!P35</f>
        <v>0</v>
      </c>
      <c r="P85" s="94">
        <f>Daten!Q35</f>
        <v>0</v>
      </c>
      <c r="Q85" s="94">
        <f>Daten!R35</f>
        <v>0</v>
      </c>
      <c r="R85" s="94">
        <f>Daten!S35</f>
        <v>0</v>
      </c>
      <c r="S85" s="94">
        <f>Daten!T35</f>
        <v>0</v>
      </c>
      <c r="T85" s="94">
        <f>Daten!U35</f>
        <v>0</v>
      </c>
      <c r="U85" s="94">
        <f>Daten!V35</f>
        <v>0</v>
      </c>
      <c r="V85" s="94">
        <f>Daten!W35</f>
        <v>0</v>
      </c>
      <c r="W85" s="94">
        <f>Daten!X35</f>
        <v>0</v>
      </c>
      <c r="X85" s="94">
        <f>Daten!Y35</f>
        <v>0</v>
      </c>
      <c r="Y85" s="95">
        <f>Daten!Z35</f>
        <v>0</v>
      </c>
    </row>
    <row r="86" spans="1:25" ht="29.45" customHeight="1">
      <c r="A86" s="14" t="s">
        <v>44</v>
      </c>
      <c r="B86" s="99" t="e">
        <f>(B83/B85)</f>
        <v>#DIV/0!</v>
      </c>
      <c r="C86" s="99" t="e">
        <f t="shared" ref="C86:Y86" si="13">(C83/C85)</f>
        <v>#DIV/0!</v>
      </c>
      <c r="D86" s="99" t="e">
        <f t="shared" si="13"/>
        <v>#DIV/0!</v>
      </c>
      <c r="E86" s="99" t="e">
        <f t="shared" si="13"/>
        <v>#DIV/0!</v>
      </c>
      <c r="F86" s="99" t="e">
        <f t="shared" si="13"/>
        <v>#DIV/0!</v>
      </c>
      <c r="G86" s="99" t="e">
        <f t="shared" si="13"/>
        <v>#DIV/0!</v>
      </c>
      <c r="H86" s="99" t="e">
        <f t="shared" si="13"/>
        <v>#DIV/0!</v>
      </c>
      <c r="I86" s="99" t="e">
        <f t="shared" si="13"/>
        <v>#DIV/0!</v>
      </c>
      <c r="J86" s="99" t="e">
        <f t="shared" si="13"/>
        <v>#DIV/0!</v>
      </c>
      <c r="K86" s="99" t="e">
        <f t="shared" si="13"/>
        <v>#DIV/0!</v>
      </c>
      <c r="L86" s="99" t="e">
        <f t="shared" si="13"/>
        <v>#DIV/0!</v>
      </c>
      <c r="M86" s="99" t="e">
        <f t="shared" si="13"/>
        <v>#DIV/0!</v>
      </c>
      <c r="N86" s="99" t="e">
        <f t="shared" si="13"/>
        <v>#DIV/0!</v>
      </c>
      <c r="O86" s="99" t="e">
        <f t="shared" si="13"/>
        <v>#DIV/0!</v>
      </c>
      <c r="P86" s="99" t="e">
        <f t="shared" si="13"/>
        <v>#DIV/0!</v>
      </c>
      <c r="Q86" s="99" t="e">
        <f t="shared" si="13"/>
        <v>#DIV/0!</v>
      </c>
      <c r="R86" s="99" t="e">
        <f t="shared" si="13"/>
        <v>#DIV/0!</v>
      </c>
      <c r="S86" s="99" t="e">
        <f t="shared" si="13"/>
        <v>#DIV/0!</v>
      </c>
      <c r="T86" s="99" t="e">
        <f t="shared" si="13"/>
        <v>#DIV/0!</v>
      </c>
      <c r="U86" s="99" t="e">
        <f t="shared" si="13"/>
        <v>#DIV/0!</v>
      </c>
      <c r="V86" s="99" t="e">
        <f t="shared" si="13"/>
        <v>#DIV/0!</v>
      </c>
      <c r="W86" s="99" t="e">
        <f t="shared" si="13"/>
        <v>#DIV/0!</v>
      </c>
      <c r="X86" s="99" t="e">
        <f t="shared" si="13"/>
        <v>#DIV/0!</v>
      </c>
      <c r="Y86" s="100" t="e">
        <f t="shared" si="13"/>
        <v>#DIV/0!</v>
      </c>
    </row>
    <row r="87" spans="1:25" ht="29.45" customHeight="1" thickBot="1">
      <c r="A87" s="97" t="s">
        <v>74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112" ht="29.45" customHeight="1" thickBot="1"/>
    <row r="113" spans="1:25" ht="29.45" customHeight="1" thickBot="1">
      <c r="A113" s="103"/>
      <c r="B113" s="104" t="s">
        <v>45</v>
      </c>
      <c r="C113" s="105" t="s">
        <v>1</v>
      </c>
      <c r="D113" s="105" t="s">
        <v>2</v>
      </c>
      <c r="E113" s="105" t="s">
        <v>3</v>
      </c>
      <c r="F113" s="105" t="s">
        <v>35</v>
      </c>
      <c r="G113" s="105" t="s">
        <v>5</v>
      </c>
      <c r="H113" s="105" t="s">
        <v>4</v>
      </c>
      <c r="I113" s="105" t="s">
        <v>9</v>
      </c>
      <c r="J113" s="105" t="s">
        <v>10</v>
      </c>
      <c r="K113" s="105" t="s">
        <v>6</v>
      </c>
      <c r="L113" s="105" t="s">
        <v>11</v>
      </c>
      <c r="M113" s="105" t="s">
        <v>8</v>
      </c>
      <c r="N113" s="105" t="s">
        <v>16</v>
      </c>
      <c r="O113" s="105" t="s">
        <v>12</v>
      </c>
      <c r="P113" s="105" t="s">
        <v>17</v>
      </c>
      <c r="Q113" s="105" t="s">
        <v>7</v>
      </c>
      <c r="R113" s="105" t="s">
        <v>19</v>
      </c>
      <c r="S113" s="105" t="s">
        <v>15</v>
      </c>
      <c r="T113" s="105" t="s">
        <v>18</v>
      </c>
      <c r="U113" s="105" t="s">
        <v>13</v>
      </c>
      <c r="V113" s="105" t="s">
        <v>14</v>
      </c>
      <c r="W113" s="105" t="s">
        <v>20</v>
      </c>
      <c r="X113" s="105" t="s">
        <v>25</v>
      </c>
      <c r="Y113" s="106" t="s">
        <v>43</v>
      </c>
    </row>
    <row r="114" spans="1:25" ht="29.45" customHeight="1">
      <c r="A114" s="119" t="s">
        <v>79</v>
      </c>
      <c r="B114" s="108">
        <f>(B116+(3*B6))</f>
        <v>0.71330000000000005</v>
      </c>
      <c r="C114" s="50">
        <f>(C116+(3*C6))</f>
        <v>0.26669999999999999</v>
      </c>
      <c r="D114" s="50">
        <f t="shared" ref="D114:Y114" si="14">(D116+(3*D6))</f>
        <v>0</v>
      </c>
      <c r="E114" s="50">
        <f t="shared" si="14"/>
        <v>0</v>
      </c>
      <c r="F114" s="50">
        <f t="shared" si="14"/>
        <v>0</v>
      </c>
      <c r="G114" s="50">
        <f t="shared" si="14"/>
        <v>0</v>
      </c>
      <c r="H114" s="50">
        <f t="shared" si="14"/>
        <v>0</v>
      </c>
      <c r="I114" s="50">
        <f t="shared" si="14"/>
        <v>0</v>
      </c>
      <c r="J114" s="50">
        <f t="shared" si="14"/>
        <v>0</v>
      </c>
      <c r="K114" s="50">
        <f t="shared" si="14"/>
        <v>0</v>
      </c>
      <c r="L114" s="50">
        <f t="shared" si="14"/>
        <v>0</v>
      </c>
      <c r="M114" s="50">
        <f t="shared" si="14"/>
        <v>0</v>
      </c>
      <c r="N114" s="50">
        <f t="shared" si="14"/>
        <v>0</v>
      </c>
      <c r="O114" s="50">
        <f t="shared" si="14"/>
        <v>0</v>
      </c>
      <c r="P114" s="50">
        <f t="shared" si="14"/>
        <v>0</v>
      </c>
      <c r="Q114" s="50">
        <f t="shared" si="14"/>
        <v>3.6900000000000002E-2</v>
      </c>
      <c r="R114" s="50">
        <f t="shared" si="14"/>
        <v>0</v>
      </c>
      <c r="S114" s="50">
        <f t="shared" si="14"/>
        <v>0</v>
      </c>
      <c r="T114" s="50">
        <f t="shared" si="14"/>
        <v>0</v>
      </c>
      <c r="U114" s="50">
        <f t="shared" si="14"/>
        <v>0</v>
      </c>
      <c r="V114" s="50">
        <f t="shared" si="14"/>
        <v>0</v>
      </c>
      <c r="W114" s="50">
        <f t="shared" si="14"/>
        <v>0</v>
      </c>
      <c r="X114" s="50">
        <f t="shared" si="14"/>
        <v>0</v>
      </c>
      <c r="Y114" s="109">
        <f t="shared" si="14"/>
        <v>9.8999999999999991E-3</v>
      </c>
    </row>
    <row r="115" spans="1:25" ht="29.45" customHeight="1">
      <c r="A115" s="119" t="s">
        <v>75</v>
      </c>
      <c r="B115" s="108">
        <f>(B5+B6)</f>
        <v>0.69110000000000005</v>
      </c>
      <c r="C115" s="50">
        <f>(C5+C6)</f>
        <v>0.24889999999999998</v>
      </c>
      <c r="D115" s="50">
        <f t="shared" ref="D115:Y115" si="15">(D5+D6)</f>
        <v>0</v>
      </c>
      <c r="E115" s="50">
        <f t="shared" si="15"/>
        <v>0</v>
      </c>
      <c r="F115" s="50">
        <f t="shared" si="15"/>
        <v>0</v>
      </c>
      <c r="G115" s="50">
        <f t="shared" si="15"/>
        <v>0</v>
      </c>
      <c r="H115" s="50">
        <f t="shared" si="15"/>
        <v>0</v>
      </c>
      <c r="I115" s="50">
        <f t="shared" si="15"/>
        <v>0</v>
      </c>
      <c r="J115" s="50">
        <f t="shared" si="15"/>
        <v>0</v>
      </c>
      <c r="K115" s="50">
        <f t="shared" si="15"/>
        <v>0</v>
      </c>
      <c r="L115" s="50">
        <f t="shared" si="15"/>
        <v>0</v>
      </c>
      <c r="M115" s="50">
        <f t="shared" si="15"/>
        <v>0</v>
      </c>
      <c r="N115" s="50">
        <f t="shared" si="15"/>
        <v>0</v>
      </c>
      <c r="O115" s="50">
        <f t="shared" si="15"/>
        <v>0</v>
      </c>
      <c r="P115" s="50">
        <f t="shared" si="15"/>
        <v>0</v>
      </c>
      <c r="Q115" s="50">
        <f t="shared" si="15"/>
        <v>3.2299999999999995E-2</v>
      </c>
      <c r="R115" s="50">
        <f t="shared" si="15"/>
        <v>0</v>
      </c>
      <c r="S115" s="50">
        <f t="shared" si="15"/>
        <v>0</v>
      </c>
      <c r="T115" s="50">
        <f t="shared" si="15"/>
        <v>0</v>
      </c>
      <c r="U115" s="50">
        <f t="shared" si="15"/>
        <v>0</v>
      </c>
      <c r="V115" s="50">
        <f t="shared" si="15"/>
        <v>0</v>
      </c>
      <c r="W115" s="50">
        <f t="shared" si="15"/>
        <v>0</v>
      </c>
      <c r="X115" s="50">
        <f t="shared" si="15"/>
        <v>0</v>
      </c>
      <c r="Y115" s="109">
        <f t="shared" si="15"/>
        <v>9.2999999999999992E-3</v>
      </c>
    </row>
    <row r="116" spans="1:25" ht="29.45" customHeight="1">
      <c r="A116" s="120" t="s">
        <v>77</v>
      </c>
      <c r="B116" s="113">
        <f>(B5)</f>
        <v>0.68</v>
      </c>
      <c r="C116" s="114">
        <f>(C5)</f>
        <v>0.24</v>
      </c>
      <c r="D116" s="114">
        <f t="shared" ref="D116:Y116" si="16">(D5)</f>
        <v>0</v>
      </c>
      <c r="E116" s="114">
        <f t="shared" si="16"/>
        <v>0</v>
      </c>
      <c r="F116" s="114">
        <f t="shared" si="16"/>
        <v>0</v>
      </c>
      <c r="G116" s="114">
        <f t="shared" si="16"/>
        <v>0</v>
      </c>
      <c r="H116" s="114">
        <f t="shared" si="16"/>
        <v>0</v>
      </c>
      <c r="I116" s="114">
        <f t="shared" si="16"/>
        <v>0</v>
      </c>
      <c r="J116" s="114">
        <f t="shared" si="16"/>
        <v>0</v>
      </c>
      <c r="K116" s="114">
        <f t="shared" si="16"/>
        <v>0</v>
      </c>
      <c r="L116" s="114">
        <f t="shared" si="16"/>
        <v>0</v>
      </c>
      <c r="M116" s="114">
        <f t="shared" si="16"/>
        <v>0</v>
      </c>
      <c r="N116" s="114">
        <f t="shared" si="16"/>
        <v>0</v>
      </c>
      <c r="O116" s="114">
        <f t="shared" si="16"/>
        <v>0</v>
      </c>
      <c r="P116" s="114">
        <f t="shared" si="16"/>
        <v>0</v>
      </c>
      <c r="Q116" s="114">
        <f t="shared" si="16"/>
        <v>0.03</v>
      </c>
      <c r="R116" s="114">
        <f t="shared" si="16"/>
        <v>0</v>
      </c>
      <c r="S116" s="114">
        <f t="shared" si="16"/>
        <v>0</v>
      </c>
      <c r="T116" s="114">
        <f t="shared" si="16"/>
        <v>0</v>
      </c>
      <c r="U116" s="114">
        <f t="shared" si="16"/>
        <v>0</v>
      </c>
      <c r="V116" s="114">
        <f t="shared" si="16"/>
        <v>0</v>
      </c>
      <c r="W116" s="114">
        <f t="shared" si="16"/>
        <v>0</v>
      </c>
      <c r="X116" s="114">
        <f t="shared" si="16"/>
        <v>0</v>
      </c>
      <c r="Y116" s="115">
        <f t="shared" si="16"/>
        <v>8.9999999999999993E-3</v>
      </c>
    </row>
    <row r="117" spans="1:25" ht="29.45" customHeight="1">
      <c r="A117" s="119" t="s">
        <v>76</v>
      </c>
      <c r="B117" s="108">
        <f>(B5-B6)</f>
        <v>0.66890000000000005</v>
      </c>
      <c r="C117" s="50">
        <f>(C5-C6)</f>
        <v>0.2311</v>
      </c>
      <c r="D117" s="50">
        <f t="shared" ref="D117:Y117" si="17">(D5-D6)</f>
        <v>0</v>
      </c>
      <c r="E117" s="50">
        <f t="shared" si="17"/>
        <v>0</v>
      </c>
      <c r="F117" s="50">
        <f t="shared" si="17"/>
        <v>0</v>
      </c>
      <c r="G117" s="50">
        <f t="shared" si="17"/>
        <v>0</v>
      </c>
      <c r="H117" s="50">
        <f t="shared" si="17"/>
        <v>0</v>
      </c>
      <c r="I117" s="50">
        <f t="shared" si="17"/>
        <v>0</v>
      </c>
      <c r="J117" s="50">
        <f t="shared" si="17"/>
        <v>0</v>
      </c>
      <c r="K117" s="50">
        <f t="shared" si="17"/>
        <v>0</v>
      </c>
      <c r="L117" s="50">
        <f t="shared" si="17"/>
        <v>0</v>
      </c>
      <c r="M117" s="50">
        <f t="shared" si="17"/>
        <v>0</v>
      </c>
      <c r="N117" s="50">
        <f t="shared" si="17"/>
        <v>0</v>
      </c>
      <c r="O117" s="50">
        <f t="shared" si="17"/>
        <v>0</v>
      </c>
      <c r="P117" s="50">
        <f t="shared" si="17"/>
        <v>0</v>
      </c>
      <c r="Q117" s="50">
        <f t="shared" si="17"/>
        <v>2.7699999999999999E-2</v>
      </c>
      <c r="R117" s="50">
        <f t="shared" si="17"/>
        <v>0</v>
      </c>
      <c r="S117" s="50">
        <f t="shared" si="17"/>
        <v>0</v>
      </c>
      <c r="T117" s="50">
        <f t="shared" si="17"/>
        <v>0</v>
      </c>
      <c r="U117" s="50">
        <f t="shared" si="17"/>
        <v>0</v>
      </c>
      <c r="V117" s="50">
        <f t="shared" si="17"/>
        <v>0</v>
      </c>
      <c r="W117" s="50">
        <f t="shared" si="17"/>
        <v>0</v>
      </c>
      <c r="X117" s="50">
        <f t="shared" si="17"/>
        <v>0</v>
      </c>
      <c r="Y117" s="109">
        <f t="shared" si="17"/>
        <v>8.6999999999999994E-3</v>
      </c>
    </row>
    <row r="118" spans="1:25" ht="29.45" customHeight="1">
      <c r="A118" s="119" t="s">
        <v>78</v>
      </c>
      <c r="B118" s="110">
        <f>(B116-(3*B6))</f>
        <v>0.64670000000000005</v>
      </c>
      <c r="C118" s="111">
        <f>(C116-(3*C6))</f>
        <v>0.21329999999999999</v>
      </c>
      <c r="D118" s="111">
        <f t="shared" ref="D118:Y118" si="18">(D116-(3*D6))</f>
        <v>0</v>
      </c>
      <c r="E118" s="111">
        <f t="shared" si="18"/>
        <v>0</v>
      </c>
      <c r="F118" s="111">
        <f t="shared" si="18"/>
        <v>0</v>
      </c>
      <c r="G118" s="111">
        <f t="shared" si="18"/>
        <v>0</v>
      </c>
      <c r="H118" s="111">
        <f t="shared" si="18"/>
        <v>0</v>
      </c>
      <c r="I118" s="111">
        <f t="shared" si="18"/>
        <v>0</v>
      </c>
      <c r="J118" s="111">
        <f t="shared" si="18"/>
        <v>0</v>
      </c>
      <c r="K118" s="111">
        <f t="shared" si="18"/>
        <v>0</v>
      </c>
      <c r="L118" s="111">
        <f t="shared" si="18"/>
        <v>0</v>
      </c>
      <c r="M118" s="111">
        <f t="shared" si="18"/>
        <v>0</v>
      </c>
      <c r="N118" s="111">
        <f t="shared" si="18"/>
        <v>0</v>
      </c>
      <c r="O118" s="111">
        <f t="shared" si="18"/>
        <v>0</v>
      </c>
      <c r="P118" s="111">
        <f t="shared" si="18"/>
        <v>0</v>
      </c>
      <c r="Q118" s="111">
        <f t="shared" si="18"/>
        <v>2.3099999999999999E-2</v>
      </c>
      <c r="R118" s="111">
        <f t="shared" si="18"/>
        <v>0</v>
      </c>
      <c r="S118" s="111">
        <f t="shared" si="18"/>
        <v>0</v>
      </c>
      <c r="T118" s="111">
        <f t="shared" si="18"/>
        <v>0</v>
      </c>
      <c r="U118" s="111">
        <f t="shared" si="18"/>
        <v>0</v>
      </c>
      <c r="V118" s="111">
        <f t="shared" si="18"/>
        <v>0</v>
      </c>
      <c r="W118" s="111">
        <f t="shared" si="18"/>
        <v>0</v>
      </c>
      <c r="X118" s="111">
        <f t="shared" si="18"/>
        <v>0</v>
      </c>
      <c r="Y118" s="112">
        <f t="shared" si="18"/>
        <v>8.0999999999999996E-3</v>
      </c>
    </row>
    <row r="119" spans="1:25" ht="29.45" customHeight="1" thickBot="1">
      <c r="A119" s="1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1:25" ht="29.45" customHeight="1">
      <c r="A120" s="125" t="s">
        <v>79</v>
      </c>
      <c r="B120" s="108">
        <f>(B122+(3*B12))</f>
        <v>0.83299999999999996</v>
      </c>
      <c r="C120" s="50">
        <f>(C122+(3*C12))</f>
        <v>0</v>
      </c>
      <c r="D120" s="50">
        <f t="shared" ref="D120:Y120" si="19">(D122+(3*D12))</f>
        <v>0</v>
      </c>
      <c r="E120" s="50">
        <f t="shared" si="19"/>
        <v>1.24E-2</v>
      </c>
      <c r="F120" s="50">
        <f t="shared" si="19"/>
        <v>0</v>
      </c>
      <c r="G120" s="50">
        <f t="shared" si="19"/>
        <v>2.4199999999999999E-2</v>
      </c>
      <c r="H120" s="50">
        <f t="shared" si="19"/>
        <v>0</v>
      </c>
      <c r="I120" s="50">
        <f t="shared" si="19"/>
        <v>0</v>
      </c>
      <c r="J120" s="50">
        <f t="shared" si="19"/>
        <v>0</v>
      </c>
      <c r="K120" s="50">
        <f t="shared" si="19"/>
        <v>1.44E-2</v>
      </c>
      <c r="L120" s="50">
        <f t="shared" si="19"/>
        <v>0</v>
      </c>
      <c r="M120" s="50">
        <f t="shared" si="19"/>
        <v>0</v>
      </c>
      <c r="N120" s="50">
        <f t="shared" si="19"/>
        <v>0</v>
      </c>
      <c r="O120" s="50">
        <f t="shared" si="19"/>
        <v>0</v>
      </c>
      <c r="P120" s="50">
        <f t="shared" si="19"/>
        <v>0</v>
      </c>
      <c r="Q120" s="50">
        <f t="shared" si="19"/>
        <v>0</v>
      </c>
      <c r="R120" s="50">
        <f t="shared" si="19"/>
        <v>0</v>
      </c>
      <c r="S120" s="50">
        <f t="shared" si="19"/>
        <v>0</v>
      </c>
      <c r="T120" s="50">
        <f t="shared" si="19"/>
        <v>0</v>
      </c>
      <c r="U120" s="50">
        <f t="shared" si="19"/>
        <v>0</v>
      </c>
      <c r="V120" s="50">
        <f t="shared" si="19"/>
        <v>0</v>
      </c>
      <c r="W120" s="50">
        <f t="shared" si="19"/>
        <v>0</v>
      </c>
      <c r="X120" s="50">
        <f t="shared" si="19"/>
        <v>0</v>
      </c>
      <c r="Y120" s="109">
        <f t="shared" si="19"/>
        <v>0</v>
      </c>
    </row>
    <row r="121" spans="1:25" ht="29.45" customHeight="1">
      <c r="A121" s="126" t="s">
        <v>75</v>
      </c>
      <c r="B121" s="108">
        <f>(B11+B12)</f>
        <v>0.82299999999999995</v>
      </c>
      <c r="C121" s="50">
        <f>(C11+C12)</f>
        <v>0</v>
      </c>
      <c r="D121" s="50">
        <f t="shared" ref="D121:Y121" si="20">(D11+D12)</f>
        <v>0</v>
      </c>
      <c r="E121" s="50">
        <f t="shared" si="20"/>
        <v>1.0999999999999999E-2</v>
      </c>
      <c r="F121" s="50">
        <f t="shared" si="20"/>
        <v>0</v>
      </c>
      <c r="G121" s="50">
        <f t="shared" si="20"/>
        <v>2.2599999999999999E-2</v>
      </c>
      <c r="H121" s="50">
        <f t="shared" si="20"/>
        <v>0</v>
      </c>
      <c r="I121" s="50">
        <f t="shared" si="20"/>
        <v>0</v>
      </c>
      <c r="J121" s="50">
        <f t="shared" si="20"/>
        <v>0</v>
      </c>
      <c r="K121" s="50">
        <f t="shared" si="20"/>
        <v>1.34E-2</v>
      </c>
      <c r="L121" s="50">
        <f t="shared" si="20"/>
        <v>0</v>
      </c>
      <c r="M121" s="50">
        <f t="shared" si="20"/>
        <v>0</v>
      </c>
      <c r="N121" s="50">
        <f t="shared" si="20"/>
        <v>0</v>
      </c>
      <c r="O121" s="50">
        <f t="shared" si="20"/>
        <v>0</v>
      </c>
      <c r="P121" s="50">
        <f t="shared" si="20"/>
        <v>0</v>
      </c>
      <c r="Q121" s="50">
        <f t="shared" si="20"/>
        <v>0</v>
      </c>
      <c r="R121" s="50">
        <f t="shared" si="20"/>
        <v>0</v>
      </c>
      <c r="S121" s="50">
        <f t="shared" si="20"/>
        <v>0</v>
      </c>
      <c r="T121" s="50">
        <f t="shared" si="20"/>
        <v>0</v>
      </c>
      <c r="U121" s="50">
        <f t="shared" si="20"/>
        <v>0</v>
      </c>
      <c r="V121" s="50">
        <f t="shared" si="20"/>
        <v>0</v>
      </c>
      <c r="W121" s="50">
        <f t="shared" si="20"/>
        <v>0</v>
      </c>
      <c r="X121" s="50">
        <f t="shared" si="20"/>
        <v>0</v>
      </c>
      <c r="Y121" s="109">
        <f t="shared" si="20"/>
        <v>0</v>
      </c>
    </row>
    <row r="122" spans="1:25" ht="29.45" customHeight="1">
      <c r="A122" s="127" t="s">
        <v>83</v>
      </c>
      <c r="B122" s="113">
        <f>(B11)</f>
        <v>0.81799999999999995</v>
      </c>
      <c r="C122" s="114">
        <f>(C11)</f>
        <v>0</v>
      </c>
      <c r="D122" s="114">
        <f t="shared" ref="D122:Y122" si="21">(D11)</f>
        <v>0</v>
      </c>
      <c r="E122" s="114">
        <f t="shared" si="21"/>
        <v>1.03E-2</v>
      </c>
      <c r="F122" s="114">
        <f t="shared" si="21"/>
        <v>0</v>
      </c>
      <c r="G122" s="114">
        <f t="shared" si="21"/>
        <v>2.18E-2</v>
      </c>
      <c r="H122" s="114">
        <f t="shared" si="21"/>
        <v>0</v>
      </c>
      <c r="I122" s="114">
        <f t="shared" si="21"/>
        <v>0</v>
      </c>
      <c r="J122" s="114">
        <f t="shared" si="21"/>
        <v>0</v>
      </c>
      <c r="K122" s="114">
        <f t="shared" si="21"/>
        <v>1.29E-2</v>
      </c>
      <c r="L122" s="114">
        <f t="shared" si="21"/>
        <v>0</v>
      </c>
      <c r="M122" s="114">
        <f t="shared" si="21"/>
        <v>0</v>
      </c>
      <c r="N122" s="114">
        <f t="shared" si="21"/>
        <v>0</v>
      </c>
      <c r="O122" s="114">
        <f t="shared" si="21"/>
        <v>0</v>
      </c>
      <c r="P122" s="114">
        <f t="shared" si="21"/>
        <v>0</v>
      </c>
      <c r="Q122" s="114">
        <f t="shared" si="21"/>
        <v>0</v>
      </c>
      <c r="R122" s="114">
        <f t="shared" si="21"/>
        <v>0</v>
      </c>
      <c r="S122" s="114">
        <f t="shared" si="21"/>
        <v>0</v>
      </c>
      <c r="T122" s="114">
        <f t="shared" si="21"/>
        <v>0</v>
      </c>
      <c r="U122" s="114">
        <f t="shared" si="21"/>
        <v>0</v>
      </c>
      <c r="V122" s="114">
        <f t="shared" si="21"/>
        <v>0</v>
      </c>
      <c r="W122" s="114">
        <f t="shared" si="21"/>
        <v>0</v>
      </c>
      <c r="X122" s="114">
        <f t="shared" si="21"/>
        <v>0</v>
      </c>
      <c r="Y122" s="115">
        <f t="shared" si="21"/>
        <v>0</v>
      </c>
    </row>
    <row r="123" spans="1:25" ht="29.45" customHeight="1">
      <c r="A123" s="126" t="s">
        <v>76</v>
      </c>
      <c r="B123" s="108">
        <f>(B11-B12)</f>
        <v>0.81299999999999994</v>
      </c>
      <c r="C123" s="50">
        <f>(C11-C12)</f>
        <v>0</v>
      </c>
      <c r="D123" s="50">
        <f t="shared" ref="D123:Y123" si="22">(D11-D12)</f>
        <v>0</v>
      </c>
      <c r="E123" s="50">
        <f t="shared" si="22"/>
        <v>9.6000000000000009E-3</v>
      </c>
      <c r="F123" s="50">
        <f t="shared" si="22"/>
        <v>0</v>
      </c>
      <c r="G123" s="50">
        <f t="shared" si="22"/>
        <v>2.1000000000000001E-2</v>
      </c>
      <c r="H123" s="50">
        <f t="shared" si="22"/>
        <v>0</v>
      </c>
      <c r="I123" s="50">
        <f t="shared" si="22"/>
        <v>0</v>
      </c>
      <c r="J123" s="50">
        <f t="shared" si="22"/>
        <v>0</v>
      </c>
      <c r="K123" s="50">
        <f t="shared" si="22"/>
        <v>1.24E-2</v>
      </c>
      <c r="L123" s="50">
        <f t="shared" si="22"/>
        <v>0</v>
      </c>
      <c r="M123" s="50">
        <f t="shared" si="22"/>
        <v>0</v>
      </c>
      <c r="N123" s="50">
        <f t="shared" si="22"/>
        <v>0</v>
      </c>
      <c r="O123" s="50">
        <f t="shared" si="22"/>
        <v>0</v>
      </c>
      <c r="P123" s="50">
        <f t="shared" si="22"/>
        <v>0</v>
      </c>
      <c r="Q123" s="50">
        <f t="shared" si="22"/>
        <v>0</v>
      </c>
      <c r="R123" s="50">
        <f t="shared" si="22"/>
        <v>0</v>
      </c>
      <c r="S123" s="50">
        <f t="shared" si="22"/>
        <v>0</v>
      </c>
      <c r="T123" s="50">
        <f t="shared" si="22"/>
        <v>0</v>
      </c>
      <c r="U123" s="50">
        <f t="shared" si="22"/>
        <v>0</v>
      </c>
      <c r="V123" s="50">
        <f t="shared" si="22"/>
        <v>0</v>
      </c>
      <c r="W123" s="50">
        <f t="shared" si="22"/>
        <v>0</v>
      </c>
      <c r="X123" s="50">
        <f t="shared" si="22"/>
        <v>0</v>
      </c>
      <c r="Y123" s="109">
        <f t="shared" si="22"/>
        <v>0</v>
      </c>
    </row>
    <row r="124" spans="1:25" ht="29.45" customHeight="1" thickBot="1">
      <c r="A124" s="128" t="s">
        <v>78</v>
      </c>
      <c r="B124" s="110">
        <f>(B122-(3*B12))</f>
        <v>0.80299999999999994</v>
      </c>
      <c r="C124" s="111">
        <f>(C122-(3*C12))</f>
        <v>0</v>
      </c>
      <c r="D124" s="111">
        <f t="shared" ref="D124:Y124" si="23">(D122-(3*D12))</f>
        <v>0</v>
      </c>
      <c r="E124" s="111">
        <f t="shared" si="23"/>
        <v>8.2000000000000007E-3</v>
      </c>
      <c r="F124" s="111">
        <f t="shared" si="23"/>
        <v>0</v>
      </c>
      <c r="G124" s="111">
        <f t="shared" si="23"/>
        <v>1.9400000000000001E-2</v>
      </c>
      <c r="H124" s="111">
        <f t="shared" si="23"/>
        <v>0</v>
      </c>
      <c r="I124" s="111">
        <f t="shared" si="23"/>
        <v>0</v>
      </c>
      <c r="J124" s="111">
        <f t="shared" si="23"/>
        <v>0</v>
      </c>
      <c r="K124" s="111">
        <f t="shared" si="23"/>
        <v>1.14E-2</v>
      </c>
      <c r="L124" s="111">
        <f t="shared" si="23"/>
        <v>0</v>
      </c>
      <c r="M124" s="111">
        <f t="shared" si="23"/>
        <v>0</v>
      </c>
      <c r="N124" s="111">
        <f t="shared" si="23"/>
        <v>0</v>
      </c>
      <c r="O124" s="111">
        <f t="shared" si="23"/>
        <v>0</v>
      </c>
      <c r="P124" s="111">
        <f t="shared" si="23"/>
        <v>0</v>
      </c>
      <c r="Q124" s="111">
        <f t="shared" si="23"/>
        <v>0</v>
      </c>
      <c r="R124" s="111">
        <f t="shared" si="23"/>
        <v>0</v>
      </c>
      <c r="S124" s="111">
        <f t="shared" si="23"/>
        <v>0</v>
      </c>
      <c r="T124" s="111">
        <f t="shared" si="23"/>
        <v>0</v>
      </c>
      <c r="U124" s="111">
        <f t="shared" si="23"/>
        <v>0</v>
      </c>
      <c r="V124" s="111">
        <f t="shared" si="23"/>
        <v>0</v>
      </c>
      <c r="W124" s="111">
        <f t="shared" si="23"/>
        <v>0</v>
      </c>
      <c r="X124" s="111">
        <f t="shared" si="23"/>
        <v>0</v>
      </c>
      <c r="Y124" s="112">
        <f t="shared" si="23"/>
        <v>0</v>
      </c>
    </row>
    <row r="125" spans="1:25" ht="29.45" customHeight="1" thickBot="1">
      <c r="A125" s="124"/>
      <c r="B125" s="121"/>
      <c r="Y125" s="122"/>
    </row>
    <row r="126" spans="1:25" ht="29.45" customHeight="1">
      <c r="A126" s="125" t="s">
        <v>79</v>
      </c>
      <c r="B126" s="108">
        <f>(B128+(3*B18))</f>
        <v>1.0547</v>
      </c>
      <c r="C126" s="50">
        <f>(C128+(3*C18))</f>
        <v>0.2762</v>
      </c>
      <c r="D126" s="50">
        <f t="shared" ref="D126:Y126" si="24">(D128+(3*D18))</f>
        <v>0</v>
      </c>
      <c r="E126" s="50">
        <f t="shared" si="24"/>
        <v>0</v>
      </c>
      <c r="F126" s="50">
        <f t="shared" si="24"/>
        <v>0</v>
      </c>
      <c r="G126" s="50">
        <f t="shared" si="24"/>
        <v>0</v>
      </c>
      <c r="H126" s="50">
        <f t="shared" si="24"/>
        <v>0</v>
      </c>
      <c r="I126" s="50">
        <f t="shared" si="24"/>
        <v>0</v>
      </c>
      <c r="J126" s="50">
        <f t="shared" si="24"/>
        <v>0</v>
      </c>
      <c r="K126" s="50">
        <f t="shared" si="24"/>
        <v>0</v>
      </c>
      <c r="L126" s="50">
        <f t="shared" si="24"/>
        <v>0</v>
      </c>
      <c r="M126" s="50">
        <f t="shared" si="24"/>
        <v>0</v>
      </c>
      <c r="N126" s="50">
        <f t="shared" si="24"/>
        <v>0</v>
      </c>
      <c r="O126" s="50">
        <f t="shared" si="24"/>
        <v>0</v>
      </c>
      <c r="P126" s="50">
        <f t="shared" si="24"/>
        <v>0</v>
      </c>
      <c r="Q126" s="50">
        <f t="shared" si="24"/>
        <v>2.2500000000000003E-2</v>
      </c>
      <c r="R126" s="50">
        <f t="shared" si="24"/>
        <v>0</v>
      </c>
      <c r="S126" s="50">
        <f t="shared" si="24"/>
        <v>0</v>
      </c>
      <c r="T126" s="50">
        <f t="shared" si="24"/>
        <v>0</v>
      </c>
      <c r="U126" s="50">
        <f t="shared" si="24"/>
        <v>0</v>
      </c>
      <c r="V126" s="50">
        <f t="shared" si="24"/>
        <v>0</v>
      </c>
      <c r="W126" s="50">
        <f t="shared" si="24"/>
        <v>0</v>
      </c>
      <c r="X126" s="50">
        <f t="shared" si="24"/>
        <v>0</v>
      </c>
      <c r="Y126" s="109">
        <f t="shared" si="24"/>
        <v>0</v>
      </c>
    </row>
    <row r="127" spans="1:25" ht="29.45" customHeight="1">
      <c r="A127" s="126" t="s">
        <v>75</v>
      </c>
      <c r="B127" s="108">
        <f>(B17+B18)</f>
        <v>1.0448999999999999</v>
      </c>
      <c r="C127" s="50">
        <f>(C17+C18)</f>
        <v>0.26540000000000002</v>
      </c>
      <c r="D127" s="50">
        <f t="shared" ref="D127:Y127" si="25">(D17+D18)</f>
        <v>0</v>
      </c>
      <c r="E127" s="50">
        <f t="shared" si="25"/>
        <v>0</v>
      </c>
      <c r="F127" s="50">
        <f t="shared" si="25"/>
        <v>0</v>
      </c>
      <c r="G127" s="50">
        <f t="shared" si="25"/>
        <v>0</v>
      </c>
      <c r="H127" s="50">
        <f t="shared" si="25"/>
        <v>0</v>
      </c>
      <c r="I127" s="50">
        <f t="shared" si="25"/>
        <v>0</v>
      </c>
      <c r="J127" s="50">
        <f t="shared" si="25"/>
        <v>0</v>
      </c>
      <c r="K127" s="50">
        <f t="shared" si="25"/>
        <v>0</v>
      </c>
      <c r="L127" s="50">
        <f t="shared" si="25"/>
        <v>0</v>
      </c>
      <c r="M127" s="50">
        <f t="shared" si="25"/>
        <v>0</v>
      </c>
      <c r="N127" s="50">
        <f t="shared" si="25"/>
        <v>0</v>
      </c>
      <c r="O127" s="50">
        <f t="shared" si="25"/>
        <v>0</v>
      </c>
      <c r="P127" s="50">
        <f t="shared" si="25"/>
        <v>0</v>
      </c>
      <c r="Q127" s="50">
        <f t="shared" si="25"/>
        <v>2.1500000000000002E-2</v>
      </c>
      <c r="R127" s="50">
        <f t="shared" si="25"/>
        <v>0</v>
      </c>
      <c r="S127" s="50">
        <f t="shared" si="25"/>
        <v>0</v>
      </c>
      <c r="T127" s="50">
        <f t="shared" si="25"/>
        <v>0</v>
      </c>
      <c r="U127" s="50">
        <f t="shared" si="25"/>
        <v>0</v>
      </c>
      <c r="V127" s="50">
        <f t="shared" si="25"/>
        <v>0</v>
      </c>
      <c r="W127" s="50">
        <f t="shared" si="25"/>
        <v>0</v>
      </c>
      <c r="X127" s="50">
        <f t="shared" si="25"/>
        <v>0</v>
      </c>
      <c r="Y127" s="109">
        <f t="shared" si="25"/>
        <v>0</v>
      </c>
    </row>
    <row r="128" spans="1:25" ht="29.45" customHeight="1">
      <c r="A128" s="127" t="s">
        <v>84</v>
      </c>
      <c r="B128" s="113">
        <f>(B17)</f>
        <v>1.04</v>
      </c>
      <c r="C128" s="114">
        <f>(C17)</f>
        <v>0.26</v>
      </c>
      <c r="D128" s="114">
        <f t="shared" ref="D128:Y128" si="26">(D17)</f>
        <v>0</v>
      </c>
      <c r="E128" s="114">
        <f t="shared" si="26"/>
        <v>0</v>
      </c>
      <c r="F128" s="114">
        <f t="shared" si="26"/>
        <v>0</v>
      </c>
      <c r="G128" s="114">
        <f t="shared" si="26"/>
        <v>0</v>
      </c>
      <c r="H128" s="114">
        <f t="shared" si="26"/>
        <v>0</v>
      </c>
      <c r="I128" s="114">
        <f t="shared" si="26"/>
        <v>0</v>
      </c>
      <c r="J128" s="114">
        <f t="shared" si="26"/>
        <v>0</v>
      </c>
      <c r="K128" s="114">
        <f t="shared" si="26"/>
        <v>0</v>
      </c>
      <c r="L128" s="114">
        <f t="shared" si="26"/>
        <v>0</v>
      </c>
      <c r="M128" s="114">
        <f t="shared" si="26"/>
        <v>0</v>
      </c>
      <c r="N128" s="114">
        <f t="shared" si="26"/>
        <v>0</v>
      </c>
      <c r="O128" s="114">
        <f t="shared" si="26"/>
        <v>0</v>
      </c>
      <c r="P128" s="114">
        <f t="shared" si="26"/>
        <v>0</v>
      </c>
      <c r="Q128" s="114">
        <f t="shared" si="26"/>
        <v>2.1000000000000001E-2</v>
      </c>
      <c r="R128" s="114">
        <f t="shared" si="26"/>
        <v>0</v>
      </c>
      <c r="S128" s="114">
        <f t="shared" si="26"/>
        <v>0</v>
      </c>
      <c r="T128" s="114">
        <f t="shared" si="26"/>
        <v>0</v>
      </c>
      <c r="U128" s="114">
        <f t="shared" si="26"/>
        <v>0</v>
      </c>
      <c r="V128" s="114">
        <f t="shared" si="26"/>
        <v>0</v>
      </c>
      <c r="W128" s="114">
        <f t="shared" si="26"/>
        <v>0</v>
      </c>
      <c r="X128" s="114">
        <f t="shared" si="26"/>
        <v>0</v>
      </c>
      <c r="Y128" s="115">
        <f t="shared" si="26"/>
        <v>0</v>
      </c>
    </row>
    <row r="129" spans="1:25" ht="29.45" customHeight="1">
      <c r="A129" s="126" t="s">
        <v>76</v>
      </c>
      <c r="B129" s="108">
        <f>(B17-B18)</f>
        <v>1.0351000000000001</v>
      </c>
      <c r="C129" s="50">
        <f>(C17-C18)</f>
        <v>0.25459999999999999</v>
      </c>
      <c r="D129" s="50">
        <f t="shared" ref="D129:Y129" si="27">(D17-D18)</f>
        <v>0</v>
      </c>
      <c r="E129" s="50">
        <f t="shared" si="27"/>
        <v>0</v>
      </c>
      <c r="F129" s="50">
        <f t="shared" si="27"/>
        <v>0</v>
      </c>
      <c r="G129" s="50">
        <f t="shared" si="27"/>
        <v>0</v>
      </c>
      <c r="H129" s="50">
        <f t="shared" si="27"/>
        <v>0</v>
      </c>
      <c r="I129" s="50">
        <f t="shared" si="27"/>
        <v>0</v>
      </c>
      <c r="J129" s="50">
        <f t="shared" si="27"/>
        <v>0</v>
      </c>
      <c r="K129" s="50">
        <f t="shared" si="27"/>
        <v>0</v>
      </c>
      <c r="L129" s="50">
        <f t="shared" si="27"/>
        <v>0</v>
      </c>
      <c r="M129" s="50">
        <f t="shared" si="27"/>
        <v>0</v>
      </c>
      <c r="N129" s="50">
        <f t="shared" si="27"/>
        <v>0</v>
      </c>
      <c r="O129" s="50">
        <f t="shared" si="27"/>
        <v>0</v>
      </c>
      <c r="P129" s="50">
        <f t="shared" si="27"/>
        <v>0</v>
      </c>
      <c r="Q129" s="50">
        <f t="shared" si="27"/>
        <v>2.0500000000000001E-2</v>
      </c>
      <c r="R129" s="50">
        <f t="shared" si="27"/>
        <v>0</v>
      </c>
      <c r="S129" s="50">
        <f t="shared" si="27"/>
        <v>0</v>
      </c>
      <c r="T129" s="50">
        <f t="shared" si="27"/>
        <v>0</v>
      </c>
      <c r="U129" s="50">
        <f t="shared" si="27"/>
        <v>0</v>
      </c>
      <c r="V129" s="50">
        <f t="shared" si="27"/>
        <v>0</v>
      </c>
      <c r="W129" s="50">
        <f t="shared" si="27"/>
        <v>0</v>
      </c>
      <c r="X129" s="50">
        <f t="shared" si="27"/>
        <v>0</v>
      </c>
      <c r="Y129" s="109">
        <f t="shared" si="27"/>
        <v>0</v>
      </c>
    </row>
    <row r="130" spans="1:25" ht="29.45" customHeight="1" thickBot="1">
      <c r="A130" s="128" t="s">
        <v>78</v>
      </c>
      <c r="B130" s="110">
        <f>(B128-(3*B18))</f>
        <v>1.0253000000000001</v>
      </c>
      <c r="C130" s="111">
        <f>(C128-(3*C18))</f>
        <v>0.24380000000000002</v>
      </c>
      <c r="D130" s="111">
        <f t="shared" ref="D130:Y130" si="28">(D128-(3*D18))</f>
        <v>0</v>
      </c>
      <c r="E130" s="111">
        <f t="shared" si="28"/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111">
        <f t="shared" si="28"/>
        <v>0</v>
      </c>
      <c r="Q130" s="111">
        <f t="shared" si="28"/>
        <v>1.95E-2</v>
      </c>
      <c r="R130" s="111">
        <f t="shared" si="28"/>
        <v>0</v>
      </c>
      <c r="S130" s="111">
        <f t="shared" si="28"/>
        <v>0</v>
      </c>
      <c r="T130" s="111">
        <f t="shared" si="28"/>
        <v>0</v>
      </c>
      <c r="U130" s="111">
        <f t="shared" si="28"/>
        <v>0</v>
      </c>
      <c r="V130" s="111">
        <f t="shared" si="28"/>
        <v>0</v>
      </c>
      <c r="W130" s="111">
        <f t="shared" si="28"/>
        <v>0</v>
      </c>
      <c r="X130" s="111">
        <f t="shared" si="28"/>
        <v>0</v>
      </c>
      <c r="Y130" s="112">
        <f t="shared" si="28"/>
        <v>0</v>
      </c>
    </row>
    <row r="131" spans="1:25" ht="29.45" customHeight="1" thickBot="1">
      <c r="A131" s="124"/>
      <c r="Y131" s="122"/>
    </row>
    <row r="132" spans="1:25" ht="29.45" customHeight="1">
      <c r="A132" s="125" t="s">
        <v>79</v>
      </c>
      <c r="B132" s="108">
        <f>(B134+(3*B24))</f>
        <v>0</v>
      </c>
      <c r="C132" s="50">
        <f>(C134+(3*C24))</f>
        <v>0</v>
      </c>
      <c r="D132" s="50">
        <f t="shared" ref="D132:Y132" si="29">(D134+(3*D24))</f>
        <v>1.2097</v>
      </c>
      <c r="E132" s="50">
        <f t="shared" si="29"/>
        <v>1.49E-2</v>
      </c>
      <c r="F132" s="50">
        <f t="shared" si="29"/>
        <v>9.1999999999999998E-3</v>
      </c>
      <c r="G132" s="50">
        <f t="shared" si="29"/>
        <v>4.2700000000000002E-2</v>
      </c>
      <c r="H132" s="50">
        <f t="shared" si="29"/>
        <v>0</v>
      </c>
      <c r="I132" s="50">
        <f t="shared" si="29"/>
        <v>0</v>
      </c>
      <c r="J132" s="50">
        <f t="shared" si="29"/>
        <v>0</v>
      </c>
      <c r="K132" s="50">
        <f t="shared" si="29"/>
        <v>0</v>
      </c>
      <c r="L132" s="50">
        <f t="shared" si="29"/>
        <v>0</v>
      </c>
      <c r="M132" s="50">
        <f t="shared" si="29"/>
        <v>0</v>
      </c>
      <c r="N132" s="50">
        <f t="shared" si="29"/>
        <v>0</v>
      </c>
      <c r="O132" s="50">
        <f t="shared" si="29"/>
        <v>0</v>
      </c>
      <c r="P132" s="50">
        <f t="shared" si="29"/>
        <v>0</v>
      </c>
      <c r="Q132" s="50">
        <f t="shared" si="29"/>
        <v>0</v>
      </c>
      <c r="R132" s="50">
        <f t="shared" si="29"/>
        <v>0</v>
      </c>
      <c r="S132" s="50">
        <f t="shared" si="29"/>
        <v>0</v>
      </c>
      <c r="T132" s="50">
        <f t="shared" si="29"/>
        <v>0</v>
      </c>
      <c r="U132" s="50">
        <f t="shared" si="29"/>
        <v>0</v>
      </c>
      <c r="V132" s="50">
        <f t="shared" si="29"/>
        <v>0</v>
      </c>
      <c r="W132" s="50">
        <f t="shared" si="29"/>
        <v>0</v>
      </c>
      <c r="X132" s="50">
        <f t="shared" si="29"/>
        <v>0</v>
      </c>
      <c r="Y132" s="109">
        <f t="shared" si="29"/>
        <v>0</v>
      </c>
    </row>
    <row r="133" spans="1:25" ht="29.45" customHeight="1">
      <c r="A133" s="126" t="s">
        <v>75</v>
      </c>
      <c r="B133" s="108">
        <f>(B23+B24)</f>
        <v>0</v>
      </c>
      <c r="C133" s="50">
        <f>(C23+C24)</f>
        <v>0</v>
      </c>
      <c r="D133" s="50">
        <f t="shared" ref="D133:Y133" si="30">(D23+D24)</f>
        <v>1.1899</v>
      </c>
      <c r="E133" s="50">
        <f t="shared" si="30"/>
        <v>1.2299999999999998E-2</v>
      </c>
      <c r="F133" s="50">
        <f t="shared" si="30"/>
        <v>8.6E-3</v>
      </c>
      <c r="G133" s="50">
        <f t="shared" si="30"/>
        <v>3.8899999999999997E-2</v>
      </c>
      <c r="H133" s="50">
        <f t="shared" si="30"/>
        <v>0</v>
      </c>
      <c r="I133" s="50">
        <f t="shared" si="30"/>
        <v>0</v>
      </c>
      <c r="J133" s="50">
        <f t="shared" si="30"/>
        <v>0</v>
      </c>
      <c r="K133" s="50">
        <f t="shared" si="30"/>
        <v>0</v>
      </c>
      <c r="L133" s="50">
        <f t="shared" si="30"/>
        <v>0</v>
      </c>
      <c r="M133" s="50">
        <f t="shared" si="30"/>
        <v>0</v>
      </c>
      <c r="N133" s="50">
        <f t="shared" si="30"/>
        <v>0</v>
      </c>
      <c r="O133" s="50">
        <f t="shared" si="30"/>
        <v>0</v>
      </c>
      <c r="P133" s="50">
        <f t="shared" si="30"/>
        <v>0</v>
      </c>
      <c r="Q133" s="50">
        <f t="shared" si="30"/>
        <v>0</v>
      </c>
      <c r="R133" s="50">
        <f t="shared" si="30"/>
        <v>0</v>
      </c>
      <c r="S133" s="50">
        <f t="shared" si="30"/>
        <v>0</v>
      </c>
      <c r="T133" s="50">
        <f t="shared" si="30"/>
        <v>0</v>
      </c>
      <c r="U133" s="50">
        <f t="shared" si="30"/>
        <v>0</v>
      </c>
      <c r="V133" s="50">
        <f t="shared" si="30"/>
        <v>0</v>
      </c>
      <c r="W133" s="50">
        <f t="shared" si="30"/>
        <v>0</v>
      </c>
      <c r="X133" s="50">
        <f t="shared" si="30"/>
        <v>0</v>
      </c>
      <c r="Y133" s="109">
        <f t="shared" si="30"/>
        <v>0</v>
      </c>
    </row>
    <row r="134" spans="1:25" ht="29.45" customHeight="1">
      <c r="A134" s="127" t="s">
        <v>85</v>
      </c>
      <c r="B134" s="113">
        <f>(B23)</f>
        <v>0</v>
      </c>
      <c r="C134" s="114">
        <f>(C23)</f>
        <v>0</v>
      </c>
      <c r="D134" s="114">
        <f t="shared" ref="D134:Y134" si="31">(D23)</f>
        <v>1.18</v>
      </c>
      <c r="E134" s="114">
        <f t="shared" si="31"/>
        <v>1.0999999999999999E-2</v>
      </c>
      <c r="F134" s="114">
        <f t="shared" si="31"/>
        <v>8.3000000000000001E-3</v>
      </c>
      <c r="G134" s="114">
        <f t="shared" si="31"/>
        <v>3.6999999999999998E-2</v>
      </c>
      <c r="H134" s="114">
        <f t="shared" si="31"/>
        <v>0</v>
      </c>
      <c r="I134" s="114">
        <f t="shared" si="31"/>
        <v>0</v>
      </c>
      <c r="J134" s="114">
        <f t="shared" si="31"/>
        <v>0</v>
      </c>
      <c r="K134" s="114">
        <f t="shared" si="31"/>
        <v>0</v>
      </c>
      <c r="L134" s="114">
        <f t="shared" si="31"/>
        <v>0</v>
      </c>
      <c r="M134" s="114">
        <f t="shared" si="31"/>
        <v>0</v>
      </c>
      <c r="N134" s="114">
        <f t="shared" si="31"/>
        <v>0</v>
      </c>
      <c r="O134" s="114">
        <f t="shared" si="31"/>
        <v>0</v>
      </c>
      <c r="P134" s="114">
        <f t="shared" si="31"/>
        <v>0</v>
      </c>
      <c r="Q134" s="114">
        <f t="shared" si="31"/>
        <v>0</v>
      </c>
      <c r="R134" s="114">
        <f t="shared" si="31"/>
        <v>0</v>
      </c>
      <c r="S134" s="114">
        <f t="shared" si="31"/>
        <v>0</v>
      </c>
      <c r="T134" s="114">
        <f t="shared" si="31"/>
        <v>0</v>
      </c>
      <c r="U134" s="114">
        <f t="shared" si="31"/>
        <v>0</v>
      </c>
      <c r="V134" s="114">
        <f t="shared" si="31"/>
        <v>0</v>
      </c>
      <c r="W134" s="114">
        <f t="shared" si="31"/>
        <v>0</v>
      </c>
      <c r="X134" s="114">
        <f t="shared" si="31"/>
        <v>0</v>
      </c>
      <c r="Y134" s="115">
        <f t="shared" si="31"/>
        <v>0</v>
      </c>
    </row>
    <row r="135" spans="1:25" ht="29.45" customHeight="1">
      <c r="A135" s="126" t="s">
        <v>76</v>
      </c>
      <c r="B135" s="108">
        <f>(B23-B24)</f>
        <v>0</v>
      </c>
      <c r="C135" s="50">
        <f>(C23-C24)</f>
        <v>0</v>
      </c>
      <c r="D135" s="50">
        <f t="shared" ref="D135:Y135" si="32">(D23-D24)</f>
        <v>1.1700999999999999</v>
      </c>
      <c r="E135" s="50">
        <f t="shared" si="32"/>
        <v>9.7000000000000003E-3</v>
      </c>
      <c r="F135" s="50">
        <f t="shared" si="32"/>
        <v>8.0000000000000002E-3</v>
      </c>
      <c r="G135" s="50">
        <f t="shared" si="32"/>
        <v>3.5099999999999999E-2</v>
      </c>
      <c r="H135" s="50">
        <f t="shared" si="32"/>
        <v>0</v>
      </c>
      <c r="I135" s="50">
        <f t="shared" si="32"/>
        <v>0</v>
      </c>
      <c r="J135" s="50">
        <f t="shared" si="32"/>
        <v>0</v>
      </c>
      <c r="K135" s="50">
        <f t="shared" si="32"/>
        <v>0</v>
      </c>
      <c r="L135" s="50">
        <f t="shared" si="32"/>
        <v>0</v>
      </c>
      <c r="M135" s="50">
        <f t="shared" si="32"/>
        <v>0</v>
      </c>
      <c r="N135" s="50">
        <f t="shared" si="32"/>
        <v>0</v>
      </c>
      <c r="O135" s="50">
        <f t="shared" si="32"/>
        <v>0</v>
      </c>
      <c r="P135" s="50">
        <f t="shared" si="32"/>
        <v>0</v>
      </c>
      <c r="Q135" s="50">
        <f t="shared" si="32"/>
        <v>0</v>
      </c>
      <c r="R135" s="50">
        <f t="shared" si="32"/>
        <v>0</v>
      </c>
      <c r="S135" s="50">
        <f t="shared" si="32"/>
        <v>0</v>
      </c>
      <c r="T135" s="50">
        <f t="shared" si="32"/>
        <v>0</v>
      </c>
      <c r="U135" s="50">
        <f t="shared" si="32"/>
        <v>0</v>
      </c>
      <c r="V135" s="50">
        <f t="shared" si="32"/>
        <v>0</v>
      </c>
      <c r="W135" s="50">
        <f t="shared" si="32"/>
        <v>0</v>
      </c>
      <c r="X135" s="50">
        <f t="shared" si="32"/>
        <v>0</v>
      </c>
      <c r="Y135" s="109">
        <f t="shared" si="32"/>
        <v>0</v>
      </c>
    </row>
    <row r="136" spans="1:25" ht="29.45" customHeight="1" thickBot="1">
      <c r="A136" s="128" t="s">
        <v>78</v>
      </c>
      <c r="B136" s="110">
        <f>(B134-(3*B24))</f>
        <v>0</v>
      </c>
      <c r="C136" s="111">
        <f>(C134-(3*C24))</f>
        <v>0</v>
      </c>
      <c r="D136" s="111">
        <f t="shared" ref="D136:Y136" si="33">(D134-(3*D24))</f>
        <v>1.1502999999999999</v>
      </c>
      <c r="E136" s="111">
        <f t="shared" si="33"/>
        <v>7.0999999999999995E-3</v>
      </c>
      <c r="F136" s="111">
        <f t="shared" si="33"/>
        <v>7.4000000000000003E-3</v>
      </c>
      <c r="G136" s="111">
        <f t="shared" si="33"/>
        <v>3.1299999999999994E-2</v>
      </c>
      <c r="H136" s="111">
        <f t="shared" si="33"/>
        <v>0</v>
      </c>
      <c r="I136" s="111">
        <f t="shared" si="33"/>
        <v>0</v>
      </c>
      <c r="J136" s="111">
        <f t="shared" si="33"/>
        <v>0</v>
      </c>
      <c r="K136" s="111">
        <f t="shared" si="33"/>
        <v>0</v>
      </c>
      <c r="L136" s="111">
        <f t="shared" si="33"/>
        <v>0</v>
      </c>
      <c r="M136" s="111">
        <f t="shared" si="33"/>
        <v>0</v>
      </c>
      <c r="N136" s="111">
        <f t="shared" si="33"/>
        <v>0</v>
      </c>
      <c r="O136" s="111">
        <f t="shared" si="33"/>
        <v>0</v>
      </c>
      <c r="P136" s="111">
        <f t="shared" si="33"/>
        <v>0</v>
      </c>
      <c r="Q136" s="111">
        <f t="shared" si="33"/>
        <v>0</v>
      </c>
      <c r="R136" s="111">
        <f t="shared" si="33"/>
        <v>0</v>
      </c>
      <c r="S136" s="111">
        <f t="shared" si="33"/>
        <v>0</v>
      </c>
      <c r="T136" s="111">
        <f t="shared" si="33"/>
        <v>0</v>
      </c>
      <c r="U136" s="111">
        <f t="shared" si="33"/>
        <v>0</v>
      </c>
      <c r="V136" s="111">
        <f t="shared" si="33"/>
        <v>0</v>
      </c>
      <c r="W136" s="111">
        <f t="shared" si="33"/>
        <v>0</v>
      </c>
      <c r="X136" s="111">
        <f t="shared" si="33"/>
        <v>0</v>
      </c>
      <c r="Y136" s="112">
        <f t="shared" si="33"/>
        <v>0</v>
      </c>
    </row>
    <row r="137" spans="1:25" ht="29.45" customHeight="1" thickBot="1">
      <c r="A137" s="124"/>
      <c r="B137" s="121"/>
      <c r="Y137" s="122"/>
    </row>
    <row r="138" spans="1:25" ht="29.45" customHeight="1">
      <c r="A138" s="125" t="s">
        <v>79</v>
      </c>
      <c r="B138" s="108">
        <f>(B140+(3*B30))</f>
        <v>0</v>
      </c>
      <c r="C138" s="50">
        <f>(C140+(3*C30))</f>
        <v>0.21299999999999999</v>
      </c>
      <c r="D138" s="50">
        <f t="shared" ref="D138:Y138" si="34">(D140+(3*D30))</f>
        <v>0</v>
      </c>
      <c r="E138" s="50">
        <f t="shared" si="34"/>
        <v>1.2E-2</v>
      </c>
      <c r="F138" s="50">
        <f t="shared" si="34"/>
        <v>0</v>
      </c>
      <c r="G138" s="50">
        <f t="shared" si="34"/>
        <v>8.6000000000000007E-2</v>
      </c>
      <c r="H138" s="50">
        <f t="shared" si="34"/>
        <v>8.3000000000000004E-2</v>
      </c>
      <c r="I138" s="50">
        <f t="shared" si="34"/>
        <v>0</v>
      </c>
      <c r="J138" s="50">
        <f t="shared" si="34"/>
        <v>2E-3</v>
      </c>
      <c r="K138" s="50">
        <f t="shared" si="34"/>
        <v>0</v>
      </c>
      <c r="L138" s="50">
        <f t="shared" si="34"/>
        <v>0</v>
      </c>
      <c r="M138" s="50">
        <f t="shared" si="34"/>
        <v>1.4000000000000002E-3</v>
      </c>
      <c r="N138" s="50">
        <f t="shared" si="34"/>
        <v>0</v>
      </c>
      <c r="O138" s="50">
        <f t="shared" si="34"/>
        <v>0</v>
      </c>
      <c r="P138" s="50">
        <f t="shared" si="34"/>
        <v>6.4999999999999997E-3</v>
      </c>
      <c r="Q138" s="50">
        <f t="shared" si="34"/>
        <v>2.0899999999999998E-2</v>
      </c>
      <c r="R138" s="50">
        <f t="shared" si="34"/>
        <v>0</v>
      </c>
      <c r="S138" s="50">
        <f t="shared" si="34"/>
        <v>0</v>
      </c>
      <c r="T138" s="50">
        <f t="shared" si="34"/>
        <v>1.8E-3</v>
      </c>
      <c r="U138" s="50">
        <f t="shared" si="34"/>
        <v>0</v>
      </c>
      <c r="V138" s="50">
        <f t="shared" si="34"/>
        <v>0</v>
      </c>
      <c r="W138" s="50">
        <f t="shared" si="34"/>
        <v>5.0000000000000001E-4</v>
      </c>
      <c r="X138" s="50">
        <f t="shared" si="34"/>
        <v>0</v>
      </c>
      <c r="Y138" s="109">
        <f t="shared" si="34"/>
        <v>8.8000000000000005E-3</v>
      </c>
    </row>
    <row r="139" spans="1:25" ht="29.45" customHeight="1">
      <c r="A139" s="126" t="s">
        <v>75</v>
      </c>
      <c r="B139" s="108">
        <f>(B29+B30)</f>
        <v>0</v>
      </c>
      <c r="C139" s="50">
        <f>(C29+C30)</f>
        <v>0.20899999999999999</v>
      </c>
      <c r="D139" s="50">
        <f t="shared" ref="D139:Y139" si="35">(D29+D30)</f>
        <v>0</v>
      </c>
      <c r="E139" s="50">
        <f t="shared" si="35"/>
        <v>1.12E-2</v>
      </c>
      <c r="F139" s="50">
        <f t="shared" si="35"/>
        <v>0</v>
      </c>
      <c r="G139" s="50">
        <f t="shared" si="35"/>
        <v>8.4000000000000005E-2</v>
      </c>
      <c r="H139" s="50">
        <f t="shared" si="35"/>
        <v>8.1000000000000003E-2</v>
      </c>
      <c r="I139" s="50">
        <f t="shared" si="35"/>
        <v>0</v>
      </c>
      <c r="J139" s="50">
        <f t="shared" si="35"/>
        <v>1.6000000000000001E-3</v>
      </c>
      <c r="K139" s="50">
        <f t="shared" si="35"/>
        <v>0</v>
      </c>
      <c r="L139" s="50">
        <f t="shared" si="35"/>
        <v>0</v>
      </c>
      <c r="M139" s="50">
        <f t="shared" si="35"/>
        <v>1E-3</v>
      </c>
      <c r="N139" s="50">
        <f t="shared" si="35"/>
        <v>0</v>
      </c>
      <c r="O139" s="50">
        <f t="shared" si="35"/>
        <v>0</v>
      </c>
      <c r="P139" s="50">
        <f t="shared" si="35"/>
        <v>5.8999999999999999E-3</v>
      </c>
      <c r="Q139" s="50">
        <f t="shared" si="35"/>
        <v>1.9699999999999999E-2</v>
      </c>
      <c r="R139" s="50">
        <f t="shared" si="35"/>
        <v>0</v>
      </c>
      <c r="S139" s="50">
        <f t="shared" si="35"/>
        <v>0</v>
      </c>
      <c r="T139" s="50">
        <f t="shared" si="35"/>
        <v>1.4E-3</v>
      </c>
      <c r="U139" s="50">
        <f t="shared" si="35"/>
        <v>0</v>
      </c>
      <c r="V139" s="50">
        <f t="shared" si="35"/>
        <v>0</v>
      </c>
      <c r="W139" s="50">
        <f t="shared" si="35"/>
        <v>3.0000000000000003E-4</v>
      </c>
      <c r="X139" s="50">
        <f t="shared" si="35"/>
        <v>0</v>
      </c>
      <c r="Y139" s="109">
        <f t="shared" si="35"/>
        <v>8.0000000000000002E-3</v>
      </c>
    </row>
    <row r="140" spans="1:25" ht="29.45" customHeight="1">
      <c r="A140" s="127" t="s">
        <v>86</v>
      </c>
      <c r="B140" s="113">
        <f>(B29)</f>
        <v>0</v>
      </c>
      <c r="C140" s="114">
        <f>(C29)</f>
        <v>0.20699999999999999</v>
      </c>
      <c r="D140" s="114">
        <f t="shared" ref="D140:Y140" si="36">(D29)</f>
        <v>0</v>
      </c>
      <c r="E140" s="114">
        <f t="shared" si="36"/>
        <v>1.0800000000000001E-2</v>
      </c>
      <c r="F140" s="114">
        <f t="shared" si="36"/>
        <v>0</v>
      </c>
      <c r="G140" s="114">
        <f t="shared" si="36"/>
        <v>8.3000000000000004E-2</v>
      </c>
      <c r="H140" s="114">
        <f t="shared" si="36"/>
        <v>0.08</v>
      </c>
      <c r="I140" s="114">
        <f t="shared" si="36"/>
        <v>0</v>
      </c>
      <c r="J140" s="114">
        <f t="shared" si="36"/>
        <v>1.4E-3</v>
      </c>
      <c r="K140" s="114">
        <f t="shared" si="36"/>
        <v>0</v>
      </c>
      <c r="L140" s="114">
        <f t="shared" si="36"/>
        <v>0</v>
      </c>
      <c r="M140" s="114">
        <f t="shared" si="36"/>
        <v>8.0000000000000004E-4</v>
      </c>
      <c r="N140" s="114">
        <f t="shared" si="36"/>
        <v>0</v>
      </c>
      <c r="O140" s="114">
        <f t="shared" si="36"/>
        <v>0</v>
      </c>
      <c r="P140" s="114">
        <f t="shared" si="36"/>
        <v>5.5999999999999999E-3</v>
      </c>
      <c r="Q140" s="114">
        <f t="shared" si="36"/>
        <v>1.9099999999999999E-2</v>
      </c>
      <c r="R140" s="114">
        <f t="shared" si="36"/>
        <v>0</v>
      </c>
      <c r="S140" s="114">
        <f t="shared" si="36"/>
        <v>0</v>
      </c>
      <c r="T140" s="114">
        <f t="shared" si="36"/>
        <v>1.1999999999999999E-3</v>
      </c>
      <c r="U140" s="114">
        <f t="shared" si="36"/>
        <v>0</v>
      </c>
      <c r="V140" s="114">
        <f t="shared" si="36"/>
        <v>0</v>
      </c>
      <c r="W140" s="114">
        <f t="shared" si="36"/>
        <v>2.0000000000000001E-4</v>
      </c>
      <c r="X140" s="114">
        <f t="shared" si="36"/>
        <v>0</v>
      </c>
      <c r="Y140" s="115">
        <f t="shared" si="36"/>
        <v>7.6E-3</v>
      </c>
    </row>
    <row r="141" spans="1:25" ht="29.45" customHeight="1">
      <c r="A141" s="126" t="s">
        <v>76</v>
      </c>
      <c r="B141" s="108">
        <f>(B29-B30)</f>
        <v>0</v>
      </c>
      <c r="C141" s="50">
        <f>(C29-C30)</f>
        <v>0.20499999999999999</v>
      </c>
      <c r="D141" s="50">
        <f t="shared" ref="D141:Y141" si="37">(D29-D30)</f>
        <v>0</v>
      </c>
      <c r="E141" s="50">
        <f t="shared" si="37"/>
        <v>1.0400000000000001E-2</v>
      </c>
      <c r="F141" s="50">
        <f t="shared" si="37"/>
        <v>0</v>
      </c>
      <c r="G141" s="50">
        <f t="shared" si="37"/>
        <v>8.2000000000000003E-2</v>
      </c>
      <c r="H141" s="50">
        <f t="shared" si="37"/>
        <v>7.9000000000000001E-2</v>
      </c>
      <c r="I141" s="50">
        <f t="shared" si="37"/>
        <v>0</v>
      </c>
      <c r="J141" s="50">
        <f t="shared" si="37"/>
        <v>1.1999999999999999E-3</v>
      </c>
      <c r="K141" s="50">
        <f t="shared" si="37"/>
        <v>0</v>
      </c>
      <c r="L141" s="50">
        <f t="shared" si="37"/>
        <v>0</v>
      </c>
      <c r="M141" s="50">
        <f t="shared" si="37"/>
        <v>6.0000000000000006E-4</v>
      </c>
      <c r="N141" s="50">
        <f t="shared" si="37"/>
        <v>0</v>
      </c>
      <c r="O141" s="50">
        <f t="shared" si="37"/>
        <v>0</v>
      </c>
      <c r="P141" s="50">
        <f t="shared" si="37"/>
        <v>5.3E-3</v>
      </c>
      <c r="Q141" s="50">
        <f t="shared" si="37"/>
        <v>1.8499999999999999E-2</v>
      </c>
      <c r="R141" s="50">
        <f t="shared" si="37"/>
        <v>0</v>
      </c>
      <c r="S141" s="50">
        <f t="shared" si="37"/>
        <v>0</v>
      </c>
      <c r="T141" s="50">
        <f t="shared" si="37"/>
        <v>9.999999999999998E-4</v>
      </c>
      <c r="U141" s="50">
        <f t="shared" si="37"/>
        <v>0</v>
      </c>
      <c r="V141" s="50">
        <f t="shared" si="37"/>
        <v>0</v>
      </c>
      <c r="W141" s="50">
        <f t="shared" si="37"/>
        <v>1E-4</v>
      </c>
      <c r="X141" s="50">
        <f t="shared" si="37"/>
        <v>0</v>
      </c>
      <c r="Y141" s="109">
        <f t="shared" si="37"/>
        <v>7.1999999999999998E-3</v>
      </c>
    </row>
    <row r="142" spans="1:25" ht="29.45" customHeight="1" thickBot="1">
      <c r="A142" s="128" t="s">
        <v>78</v>
      </c>
      <c r="B142" s="110">
        <f>(B140-(3*B30))</f>
        <v>0</v>
      </c>
      <c r="C142" s="111">
        <f>(C140-(3*C30))</f>
        <v>0.20099999999999998</v>
      </c>
      <c r="D142" s="111">
        <f t="shared" ref="D142:Y142" si="38">(D140-(3*D30))</f>
        <v>0</v>
      </c>
      <c r="E142" s="111">
        <f t="shared" si="38"/>
        <v>9.6000000000000009E-3</v>
      </c>
      <c r="F142" s="111">
        <f t="shared" si="38"/>
        <v>0</v>
      </c>
      <c r="G142" s="111">
        <f t="shared" si="38"/>
        <v>0.08</v>
      </c>
      <c r="H142" s="111">
        <f t="shared" si="38"/>
        <v>7.6999999999999999E-2</v>
      </c>
      <c r="I142" s="111">
        <f t="shared" si="38"/>
        <v>0</v>
      </c>
      <c r="J142" s="111">
        <f t="shared" si="38"/>
        <v>7.9999999999999993E-4</v>
      </c>
      <c r="K142" s="111">
        <f t="shared" si="38"/>
        <v>0</v>
      </c>
      <c r="L142" s="111">
        <f t="shared" si="38"/>
        <v>0</v>
      </c>
      <c r="M142" s="111">
        <f t="shared" si="38"/>
        <v>1.9999999999999998E-4</v>
      </c>
      <c r="N142" s="111">
        <f t="shared" si="38"/>
        <v>0</v>
      </c>
      <c r="O142" s="111">
        <f t="shared" si="38"/>
        <v>0</v>
      </c>
      <c r="P142" s="111">
        <f t="shared" si="38"/>
        <v>4.7000000000000002E-3</v>
      </c>
      <c r="Q142" s="111">
        <f t="shared" si="38"/>
        <v>1.7299999999999999E-2</v>
      </c>
      <c r="R142" s="111">
        <f t="shared" si="38"/>
        <v>0</v>
      </c>
      <c r="S142" s="111">
        <f t="shared" si="38"/>
        <v>0</v>
      </c>
      <c r="T142" s="111">
        <f t="shared" si="38"/>
        <v>5.9999999999999984E-4</v>
      </c>
      <c r="U142" s="111">
        <f t="shared" si="38"/>
        <v>0</v>
      </c>
      <c r="V142" s="111">
        <f t="shared" si="38"/>
        <v>0</v>
      </c>
      <c r="W142" s="111">
        <f t="shared" si="38"/>
        <v>-1.0000000000000002E-4</v>
      </c>
      <c r="X142" s="111">
        <f t="shared" si="38"/>
        <v>0</v>
      </c>
      <c r="Y142" s="112">
        <f t="shared" si="38"/>
        <v>6.3999999999999994E-3</v>
      </c>
    </row>
    <row r="143" spans="1:25" ht="29.45" customHeight="1" thickBot="1">
      <c r="A143" s="124"/>
      <c r="B143" s="121"/>
      <c r="Y143" s="122"/>
    </row>
    <row r="144" spans="1:25" ht="29.45" customHeight="1">
      <c r="A144" s="125" t="s">
        <v>79</v>
      </c>
      <c r="B144" s="108">
        <f>(B146+(3*B36))</f>
        <v>0</v>
      </c>
      <c r="C144" s="50">
        <f>(C146+(3*C36))</f>
        <v>0</v>
      </c>
      <c r="D144" s="50">
        <f t="shared" ref="D144:Y144" si="39">(D146+(3*D36))</f>
        <v>1.1200000000000001</v>
      </c>
      <c r="E144" s="50">
        <f t="shared" si="39"/>
        <v>1.4999999999999999E-2</v>
      </c>
      <c r="F144" s="50">
        <f t="shared" si="39"/>
        <v>0</v>
      </c>
      <c r="G144" s="50">
        <f t="shared" si="39"/>
        <v>0</v>
      </c>
      <c r="H144" s="50">
        <f t="shared" si="39"/>
        <v>0</v>
      </c>
      <c r="I144" s="50">
        <f t="shared" si="39"/>
        <v>0</v>
      </c>
      <c r="J144" s="50">
        <f t="shared" si="39"/>
        <v>0</v>
      </c>
      <c r="K144" s="50">
        <f t="shared" si="39"/>
        <v>0</v>
      </c>
      <c r="L144" s="50">
        <f t="shared" si="39"/>
        <v>0</v>
      </c>
      <c r="M144" s="50">
        <f t="shared" si="39"/>
        <v>0</v>
      </c>
      <c r="N144" s="50">
        <f t="shared" si="39"/>
        <v>0</v>
      </c>
      <c r="O144" s="50">
        <f t="shared" si="39"/>
        <v>0</v>
      </c>
      <c r="P144" s="50">
        <f t="shared" si="39"/>
        <v>0</v>
      </c>
      <c r="Q144" s="50">
        <f t="shared" si="39"/>
        <v>0</v>
      </c>
      <c r="R144" s="50">
        <f t="shared" si="39"/>
        <v>0</v>
      </c>
      <c r="S144" s="50">
        <f t="shared" si="39"/>
        <v>0</v>
      </c>
      <c r="T144" s="50">
        <f t="shared" si="39"/>
        <v>0</v>
      </c>
      <c r="U144" s="50">
        <f t="shared" si="39"/>
        <v>0</v>
      </c>
      <c r="V144" s="50">
        <f t="shared" si="39"/>
        <v>0</v>
      </c>
      <c r="W144" s="50">
        <f t="shared" si="39"/>
        <v>0</v>
      </c>
      <c r="X144" s="50">
        <f t="shared" si="39"/>
        <v>0</v>
      </c>
      <c r="Y144" s="109">
        <f t="shared" si="39"/>
        <v>0</v>
      </c>
    </row>
    <row r="145" spans="1:25" ht="29.45" customHeight="1">
      <c r="A145" s="126" t="s">
        <v>75</v>
      </c>
      <c r="B145" s="108">
        <f>(B35+B36)</f>
        <v>0</v>
      </c>
      <c r="C145" s="50">
        <f>(C35+C36)</f>
        <v>0</v>
      </c>
      <c r="D145" s="50">
        <f t="shared" ref="D145:Y145" si="40">(D35+D36)</f>
        <v>1.1040000000000001</v>
      </c>
      <c r="E145" s="50">
        <f t="shared" si="40"/>
        <v>1.3000000000000001E-2</v>
      </c>
      <c r="F145" s="50">
        <f t="shared" si="40"/>
        <v>0</v>
      </c>
      <c r="G145" s="50">
        <f t="shared" si="40"/>
        <v>0</v>
      </c>
      <c r="H145" s="50">
        <f t="shared" si="40"/>
        <v>0</v>
      </c>
      <c r="I145" s="50">
        <f t="shared" si="40"/>
        <v>0</v>
      </c>
      <c r="J145" s="50">
        <f t="shared" si="40"/>
        <v>0</v>
      </c>
      <c r="K145" s="50">
        <f t="shared" si="40"/>
        <v>0</v>
      </c>
      <c r="L145" s="50">
        <f t="shared" si="40"/>
        <v>0</v>
      </c>
      <c r="M145" s="50">
        <f t="shared" si="40"/>
        <v>0</v>
      </c>
      <c r="N145" s="50">
        <f t="shared" si="40"/>
        <v>0</v>
      </c>
      <c r="O145" s="50">
        <f t="shared" si="40"/>
        <v>0</v>
      </c>
      <c r="P145" s="50">
        <f t="shared" si="40"/>
        <v>0</v>
      </c>
      <c r="Q145" s="50">
        <f t="shared" si="40"/>
        <v>0</v>
      </c>
      <c r="R145" s="50">
        <f t="shared" si="40"/>
        <v>0</v>
      </c>
      <c r="S145" s="50">
        <f t="shared" si="40"/>
        <v>0</v>
      </c>
      <c r="T145" s="50">
        <f t="shared" si="40"/>
        <v>0</v>
      </c>
      <c r="U145" s="50">
        <f t="shared" si="40"/>
        <v>0</v>
      </c>
      <c r="V145" s="50">
        <f t="shared" si="40"/>
        <v>0</v>
      </c>
      <c r="W145" s="50">
        <f t="shared" si="40"/>
        <v>0</v>
      </c>
      <c r="X145" s="50">
        <f t="shared" si="40"/>
        <v>0</v>
      </c>
      <c r="Y145" s="109">
        <f t="shared" si="40"/>
        <v>0</v>
      </c>
    </row>
    <row r="146" spans="1:25" ht="29.45" customHeight="1">
      <c r="A146" s="127" t="s">
        <v>87</v>
      </c>
      <c r="B146" s="113">
        <f>(B35)</f>
        <v>0</v>
      </c>
      <c r="C146" s="114">
        <f>(C35)</f>
        <v>0</v>
      </c>
      <c r="D146" s="114">
        <f t="shared" ref="D146:Y146" si="41">(D35)</f>
        <v>1.0960000000000001</v>
      </c>
      <c r="E146" s="114">
        <f t="shared" si="41"/>
        <v>1.2E-2</v>
      </c>
      <c r="F146" s="114">
        <f t="shared" si="41"/>
        <v>0</v>
      </c>
      <c r="G146" s="114">
        <f t="shared" si="41"/>
        <v>0</v>
      </c>
      <c r="H146" s="114">
        <f t="shared" si="41"/>
        <v>0</v>
      </c>
      <c r="I146" s="114">
        <f t="shared" si="41"/>
        <v>0</v>
      </c>
      <c r="J146" s="114">
        <f t="shared" si="41"/>
        <v>0</v>
      </c>
      <c r="K146" s="114">
        <f t="shared" si="41"/>
        <v>0</v>
      </c>
      <c r="L146" s="114">
        <f t="shared" si="41"/>
        <v>0</v>
      </c>
      <c r="M146" s="114">
        <f t="shared" si="41"/>
        <v>0</v>
      </c>
      <c r="N146" s="114">
        <f t="shared" si="41"/>
        <v>0</v>
      </c>
      <c r="O146" s="114">
        <f t="shared" si="41"/>
        <v>0</v>
      </c>
      <c r="P146" s="114">
        <f t="shared" si="41"/>
        <v>0</v>
      </c>
      <c r="Q146" s="114">
        <f t="shared" si="41"/>
        <v>0</v>
      </c>
      <c r="R146" s="114">
        <f t="shared" si="41"/>
        <v>0</v>
      </c>
      <c r="S146" s="114">
        <f t="shared" si="41"/>
        <v>0</v>
      </c>
      <c r="T146" s="114">
        <f t="shared" si="41"/>
        <v>0</v>
      </c>
      <c r="U146" s="114">
        <f t="shared" si="41"/>
        <v>0</v>
      </c>
      <c r="V146" s="114">
        <f t="shared" si="41"/>
        <v>0</v>
      </c>
      <c r="W146" s="114">
        <f t="shared" si="41"/>
        <v>0</v>
      </c>
      <c r="X146" s="114">
        <f t="shared" si="41"/>
        <v>0</v>
      </c>
      <c r="Y146" s="115">
        <f t="shared" si="41"/>
        <v>0</v>
      </c>
    </row>
    <row r="147" spans="1:25" ht="29.45" customHeight="1">
      <c r="A147" s="126" t="s">
        <v>76</v>
      </c>
      <c r="B147" s="108">
        <f>(B35-B36)</f>
        <v>0</v>
      </c>
      <c r="C147" s="50">
        <f>(C35-C36)</f>
        <v>0</v>
      </c>
      <c r="D147" s="50">
        <f t="shared" ref="D147:Y147" si="42">(D35-D36)</f>
        <v>1.0880000000000001</v>
      </c>
      <c r="E147" s="50">
        <f t="shared" si="42"/>
        <v>1.0999999999999999E-2</v>
      </c>
      <c r="F147" s="50">
        <f t="shared" si="42"/>
        <v>0</v>
      </c>
      <c r="G147" s="50">
        <f t="shared" si="42"/>
        <v>0</v>
      </c>
      <c r="H147" s="50">
        <f t="shared" si="42"/>
        <v>0</v>
      </c>
      <c r="I147" s="50">
        <f t="shared" si="42"/>
        <v>0</v>
      </c>
      <c r="J147" s="50">
        <f t="shared" si="42"/>
        <v>0</v>
      </c>
      <c r="K147" s="50">
        <f t="shared" si="42"/>
        <v>0</v>
      </c>
      <c r="L147" s="50">
        <f t="shared" si="42"/>
        <v>0</v>
      </c>
      <c r="M147" s="50">
        <f t="shared" si="42"/>
        <v>0</v>
      </c>
      <c r="N147" s="50">
        <f t="shared" si="42"/>
        <v>0</v>
      </c>
      <c r="O147" s="50">
        <f t="shared" si="42"/>
        <v>0</v>
      </c>
      <c r="P147" s="50">
        <f t="shared" si="42"/>
        <v>0</v>
      </c>
      <c r="Q147" s="50">
        <f t="shared" si="42"/>
        <v>0</v>
      </c>
      <c r="R147" s="50">
        <f t="shared" si="42"/>
        <v>0</v>
      </c>
      <c r="S147" s="50">
        <f t="shared" si="42"/>
        <v>0</v>
      </c>
      <c r="T147" s="50">
        <f t="shared" si="42"/>
        <v>0</v>
      </c>
      <c r="U147" s="50">
        <f t="shared" si="42"/>
        <v>0</v>
      </c>
      <c r="V147" s="50">
        <f t="shared" si="42"/>
        <v>0</v>
      </c>
      <c r="W147" s="50">
        <f t="shared" si="42"/>
        <v>0</v>
      </c>
      <c r="X147" s="50">
        <f t="shared" si="42"/>
        <v>0</v>
      </c>
      <c r="Y147" s="109">
        <f t="shared" si="42"/>
        <v>0</v>
      </c>
    </row>
    <row r="148" spans="1:25" ht="29.45" customHeight="1" thickBot="1">
      <c r="A148" s="128" t="s">
        <v>78</v>
      </c>
      <c r="B148" s="110">
        <f>(B146-(3*B36))</f>
        <v>0</v>
      </c>
      <c r="C148" s="111">
        <f>(C146-(3*C36))</f>
        <v>0</v>
      </c>
      <c r="D148" s="111">
        <f t="shared" ref="D148:Y148" si="43">(D146-(3*D36))</f>
        <v>1.0720000000000001</v>
      </c>
      <c r="E148" s="111">
        <f t="shared" si="43"/>
        <v>9.0000000000000011E-3</v>
      </c>
      <c r="F148" s="111">
        <f t="shared" si="43"/>
        <v>0</v>
      </c>
      <c r="G148" s="111">
        <f t="shared" si="43"/>
        <v>0</v>
      </c>
      <c r="H148" s="111">
        <f t="shared" si="43"/>
        <v>0</v>
      </c>
      <c r="I148" s="111">
        <f t="shared" si="43"/>
        <v>0</v>
      </c>
      <c r="J148" s="111">
        <f t="shared" si="43"/>
        <v>0</v>
      </c>
      <c r="K148" s="111">
        <f t="shared" si="43"/>
        <v>0</v>
      </c>
      <c r="L148" s="111">
        <f t="shared" si="43"/>
        <v>0</v>
      </c>
      <c r="M148" s="111">
        <f t="shared" si="43"/>
        <v>0</v>
      </c>
      <c r="N148" s="111">
        <f t="shared" si="43"/>
        <v>0</v>
      </c>
      <c r="O148" s="111">
        <f t="shared" si="43"/>
        <v>0</v>
      </c>
      <c r="P148" s="111">
        <f t="shared" si="43"/>
        <v>0</v>
      </c>
      <c r="Q148" s="111">
        <f t="shared" si="43"/>
        <v>0</v>
      </c>
      <c r="R148" s="111">
        <f t="shared" si="43"/>
        <v>0</v>
      </c>
      <c r="S148" s="111">
        <f t="shared" si="43"/>
        <v>0</v>
      </c>
      <c r="T148" s="111">
        <f t="shared" si="43"/>
        <v>0</v>
      </c>
      <c r="U148" s="111">
        <f t="shared" si="43"/>
        <v>0</v>
      </c>
      <c r="V148" s="111">
        <f t="shared" si="43"/>
        <v>0</v>
      </c>
      <c r="W148" s="111">
        <f t="shared" si="43"/>
        <v>0</v>
      </c>
      <c r="X148" s="111">
        <f t="shared" si="43"/>
        <v>0</v>
      </c>
      <c r="Y148" s="112">
        <f t="shared" si="43"/>
        <v>0</v>
      </c>
    </row>
    <row r="149" spans="1:25" ht="29.45" customHeight="1" thickBot="1">
      <c r="A149" s="124"/>
    </row>
    <row r="150" spans="1:25" ht="29.45" customHeight="1">
      <c r="A150" s="125" t="s">
        <v>79</v>
      </c>
      <c r="B150" s="108">
        <f>(B152+(3*B42))</f>
        <v>0</v>
      </c>
      <c r="C150" s="50">
        <f>(C152+(3*C42))</f>
        <v>0</v>
      </c>
      <c r="D150" s="50">
        <f t="shared" ref="D150:Y150" si="44">(D152+(3*D42))</f>
        <v>0</v>
      </c>
      <c r="E150" s="50">
        <f t="shared" si="44"/>
        <v>0</v>
      </c>
      <c r="F150" s="50">
        <f t="shared" si="44"/>
        <v>0</v>
      </c>
      <c r="G150" s="50">
        <f t="shared" si="44"/>
        <v>0</v>
      </c>
      <c r="H150" s="50">
        <f t="shared" si="44"/>
        <v>0</v>
      </c>
      <c r="I150" s="50">
        <f t="shared" si="44"/>
        <v>0</v>
      </c>
      <c r="J150" s="50">
        <f t="shared" si="44"/>
        <v>0</v>
      </c>
      <c r="K150" s="50">
        <f t="shared" si="44"/>
        <v>0</v>
      </c>
      <c r="L150" s="50">
        <f t="shared" si="44"/>
        <v>0</v>
      </c>
      <c r="M150" s="50">
        <f t="shared" si="44"/>
        <v>0</v>
      </c>
      <c r="N150" s="50">
        <f t="shared" si="44"/>
        <v>0</v>
      </c>
      <c r="O150" s="50">
        <f t="shared" si="44"/>
        <v>0</v>
      </c>
      <c r="P150" s="50">
        <f t="shared" si="44"/>
        <v>0</v>
      </c>
      <c r="Q150" s="50">
        <f t="shared" si="44"/>
        <v>0</v>
      </c>
      <c r="R150" s="50">
        <f t="shared" si="44"/>
        <v>0</v>
      </c>
      <c r="S150" s="50">
        <f t="shared" si="44"/>
        <v>0</v>
      </c>
      <c r="T150" s="50">
        <f t="shared" si="44"/>
        <v>0</v>
      </c>
      <c r="U150" s="50">
        <f t="shared" si="44"/>
        <v>0</v>
      </c>
      <c r="V150" s="50">
        <f t="shared" si="44"/>
        <v>0</v>
      </c>
      <c r="W150" s="50">
        <f t="shared" si="44"/>
        <v>0</v>
      </c>
      <c r="X150" s="50">
        <f t="shared" si="44"/>
        <v>0</v>
      </c>
      <c r="Y150" s="109">
        <f t="shared" si="44"/>
        <v>0</v>
      </c>
    </row>
    <row r="151" spans="1:25" ht="29.45" customHeight="1">
      <c r="A151" s="126" t="s">
        <v>75</v>
      </c>
      <c r="B151" s="108">
        <f>(B41+B42)</f>
        <v>0</v>
      </c>
      <c r="C151" s="50">
        <f>(C41+C42)</f>
        <v>0</v>
      </c>
      <c r="D151" s="50">
        <f t="shared" ref="D151:Y151" si="45">(D41+D42)</f>
        <v>0</v>
      </c>
      <c r="E151" s="50">
        <f t="shared" si="45"/>
        <v>0</v>
      </c>
      <c r="F151" s="50">
        <f t="shared" si="45"/>
        <v>0</v>
      </c>
      <c r="G151" s="50">
        <f t="shared" si="45"/>
        <v>0</v>
      </c>
      <c r="H151" s="50">
        <f t="shared" si="45"/>
        <v>0</v>
      </c>
      <c r="I151" s="50">
        <f t="shared" si="45"/>
        <v>0</v>
      </c>
      <c r="J151" s="50">
        <f t="shared" si="45"/>
        <v>0</v>
      </c>
      <c r="K151" s="50">
        <f t="shared" si="45"/>
        <v>0</v>
      </c>
      <c r="L151" s="50">
        <f t="shared" si="45"/>
        <v>0</v>
      </c>
      <c r="M151" s="50">
        <f t="shared" si="45"/>
        <v>0</v>
      </c>
      <c r="N151" s="50">
        <f t="shared" si="45"/>
        <v>0</v>
      </c>
      <c r="O151" s="50">
        <f t="shared" si="45"/>
        <v>0</v>
      </c>
      <c r="P151" s="50">
        <f t="shared" si="45"/>
        <v>0</v>
      </c>
      <c r="Q151" s="50">
        <f t="shared" si="45"/>
        <v>0</v>
      </c>
      <c r="R151" s="50">
        <f t="shared" si="45"/>
        <v>0</v>
      </c>
      <c r="S151" s="50">
        <f t="shared" si="45"/>
        <v>0</v>
      </c>
      <c r="T151" s="50">
        <f t="shared" si="45"/>
        <v>0</v>
      </c>
      <c r="U151" s="50">
        <f t="shared" si="45"/>
        <v>0</v>
      </c>
      <c r="V151" s="50">
        <f t="shared" si="45"/>
        <v>0</v>
      </c>
      <c r="W151" s="50">
        <f t="shared" si="45"/>
        <v>0</v>
      </c>
      <c r="X151" s="50">
        <f t="shared" si="45"/>
        <v>0</v>
      </c>
      <c r="Y151" s="109">
        <f t="shared" si="45"/>
        <v>0</v>
      </c>
    </row>
    <row r="152" spans="1:25" ht="29.45" customHeight="1">
      <c r="A152" s="127" t="s">
        <v>88</v>
      </c>
      <c r="B152" s="113">
        <f>(B41)</f>
        <v>0</v>
      </c>
      <c r="C152" s="114">
        <f>(C41)</f>
        <v>0</v>
      </c>
      <c r="D152" s="114">
        <f t="shared" ref="D152:Y152" si="46">(D41)</f>
        <v>0</v>
      </c>
      <c r="E152" s="114">
        <f t="shared" si="46"/>
        <v>0</v>
      </c>
      <c r="F152" s="114">
        <f t="shared" si="46"/>
        <v>0</v>
      </c>
      <c r="G152" s="114">
        <f t="shared" si="46"/>
        <v>0</v>
      </c>
      <c r="H152" s="114">
        <f t="shared" si="46"/>
        <v>0</v>
      </c>
      <c r="I152" s="114">
        <f t="shared" si="46"/>
        <v>0</v>
      </c>
      <c r="J152" s="114">
        <f t="shared" si="46"/>
        <v>0</v>
      </c>
      <c r="K152" s="114">
        <f t="shared" si="46"/>
        <v>0</v>
      </c>
      <c r="L152" s="114">
        <f t="shared" si="46"/>
        <v>0</v>
      </c>
      <c r="M152" s="114">
        <f t="shared" si="46"/>
        <v>0</v>
      </c>
      <c r="N152" s="114">
        <f t="shared" si="46"/>
        <v>0</v>
      </c>
      <c r="O152" s="114">
        <f t="shared" si="46"/>
        <v>0</v>
      </c>
      <c r="P152" s="114">
        <f t="shared" si="46"/>
        <v>0</v>
      </c>
      <c r="Q152" s="114">
        <f t="shared" si="46"/>
        <v>0</v>
      </c>
      <c r="R152" s="114">
        <f t="shared" si="46"/>
        <v>0</v>
      </c>
      <c r="S152" s="114">
        <f t="shared" si="46"/>
        <v>0</v>
      </c>
      <c r="T152" s="114">
        <f t="shared" si="46"/>
        <v>0</v>
      </c>
      <c r="U152" s="114">
        <f t="shared" si="46"/>
        <v>0</v>
      </c>
      <c r="V152" s="114">
        <f t="shared" si="46"/>
        <v>0</v>
      </c>
      <c r="W152" s="114">
        <f t="shared" si="46"/>
        <v>0</v>
      </c>
      <c r="X152" s="114">
        <f t="shared" si="46"/>
        <v>0</v>
      </c>
      <c r="Y152" s="115">
        <f t="shared" si="46"/>
        <v>0</v>
      </c>
    </row>
    <row r="153" spans="1:25" ht="29.45" customHeight="1">
      <c r="A153" s="126" t="s">
        <v>76</v>
      </c>
      <c r="B153" s="108">
        <f>(B41-B42)</f>
        <v>0</v>
      </c>
      <c r="C153" s="50">
        <f>(C41-C42)</f>
        <v>0</v>
      </c>
      <c r="D153" s="50">
        <f t="shared" ref="D153:Y153" si="47">(D41-D42)</f>
        <v>0</v>
      </c>
      <c r="E153" s="50">
        <f t="shared" si="47"/>
        <v>0</v>
      </c>
      <c r="F153" s="50">
        <f t="shared" si="47"/>
        <v>0</v>
      </c>
      <c r="G153" s="50">
        <f t="shared" si="47"/>
        <v>0</v>
      </c>
      <c r="H153" s="50">
        <f t="shared" si="47"/>
        <v>0</v>
      </c>
      <c r="I153" s="50">
        <f t="shared" si="47"/>
        <v>0</v>
      </c>
      <c r="J153" s="50">
        <f t="shared" si="47"/>
        <v>0</v>
      </c>
      <c r="K153" s="50">
        <f t="shared" si="47"/>
        <v>0</v>
      </c>
      <c r="L153" s="50">
        <f t="shared" si="47"/>
        <v>0</v>
      </c>
      <c r="M153" s="50">
        <f t="shared" si="47"/>
        <v>0</v>
      </c>
      <c r="N153" s="50">
        <f t="shared" si="47"/>
        <v>0</v>
      </c>
      <c r="O153" s="50">
        <f t="shared" si="47"/>
        <v>0</v>
      </c>
      <c r="P153" s="50">
        <f t="shared" si="47"/>
        <v>0</v>
      </c>
      <c r="Q153" s="50">
        <f t="shared" si="47"/>
        <v>0</v>
      </c>
      <c r="R153" s="50">
        <f t="shared" si="47"/>
        <v>0</v>
      </c>
      <c r="S153" s="50">
        <f t="shared" si="47"/>
        <v>0</v>
      </c>
      <c r="T153" s="50">
        <f t="shared" si="47"/>
        <v>0</v>
      </c>
      <c r="U153" s="50">
        <f t="shared" si="47"/>
        <v>0</v>
      </c>
      <c r="V153" s="50">
        <f t="shared" si="47"/>
        <v>0</v>
      </c>
      <c r="W153" s="50">
        <f t="shared" si="47"/>
        <v>0</v>
      </c>
      <c r="X153" s="50">
        <f t="shared" si="47"/>
        <v>0</v>
      </c>
      <c r="Y153" s="109">
        <f t="shared" si="47"/>
        <v>0</v>
      </c>
    </row>
    <row r="154" spans="1:25" ht="29.45" customHeight="1" thickBot="1">
      <c r="A154" s="128" t="s">
        <v>78</v>
      </c>
      <c r="B154" s="110">
        <f>(B152-(3*B42))</f>
        <v>0</v>
      </c>
      <c r="C154" s="111">
        <f>(C152-(3*C42))</f>
        <v>0</v>
      </c>
      <c r="D154" s="111">
        <f t="shared" ref="D154:Y154" si="48">(D152-(3*D42))</f>
        <v>0</v>
      </c>
      <c r="E154" s="111">
        <f t="shared" si="48"/>
        <v>0</v>
      </c>
      <c r="F154" s="111">
        <f t="shared" si="48"/>
        <v>0</v>
      </c>
      <c r="G154" s="111">
        <f t="shared" si="48"/>
        <v>0</v>
      </c>
      <c r="H154" s="111">
        <f t="shared" si="48"/>
        <v>0</v>
      </c>
      <c r="I154" s="111">
        <f t="shared" si="48"/>
        <v>0</v>
      </c>
      <c r="J154" s="111">
        <f t="shared" si="48"/>
        <v>0</v>
      </c>
      <c r="K154" s="111">
        <f t="shared" si="48"/>
        <v>0</v>
      </c>
      <c r="L154" s="111">
        <f t="shared" si="48"/>
        <v>0</v>
      </c>
      <c r="M154" s="111">
        <f t="shared" si="48"/>
        <v>0</v>
      </c>
      <c r="N154" s="111">
        <f t="shared" si="48"/>
        <v>0</v>
      </c>
      <c r="O154" s="111">
        <f t="shared" si="48"/>
        <v>0</v>
      </c>
      <c r="P154" s="111">
        <f t="shared" si="48"/>
        <v>0</v>
      </c>
      <c r="Q154" s="111">
        <f t="shared" si="48"/>
        <v>0</v>
      </c>
      <c r="R154" s="111">
        <f t="shared" si="48"/>
        <v>0</v>
      </c>
      <c r="S154" s="111">
        <f t="shared" si="48"/>
        <v>0</v>
      </c>
      <c r="T154" s="111">
        <f t="shared" si="48"/>
        <v>0</v>
      </c>
      <c r="U154" s="111">
        <f t="shared" si="48"/>
        <v>0</v>
      </c>
      <c r="V154" s="111">
        <f t="shared" si="48"/>
        <v>0</v>
      </c>
      <c r="W154" s="111">
        <f t="shared" si="48"/>
        <v>0</v>
      </c>
      <c r="X154" s="111">
        <f t="shared" si="48"/>
        <v>0</v>
      </c>
      <c r="Y154" s="112">
        <f t="shared" si="48"/>
        <v>0</v>
      </c>
    </row>
    <row r="155" spans="1:25" ht="29.45" customHeight="1" thickBot="1">
      <c r="A155" s="124"/>
    </row>
    <row r="156" spans="1:25" ht="29.45" customHeight="1">
      <c r="A156" s="125" t="s">
        <v>79</v>
      </c>
      <c r="B156" s="108">
        <f>(B158+(3*B48))</f>
        <v>0</v>
      </c>
      <c r="C156" s="50">
        <f>(C158+(3*C48))</f>
        <v>0</v>
      </c>
      <c r="D156" s="50">
        <f t="shared" ref="D156:Y156" si="49">(D158+(3*D48))</f>
        <v>0</v>
      </c>
      <c r="E156" s="50">
        <f t="shared" si="49"/>
        <v>1.24E-2</v>
      </c>
      <c r="F156" s="50">
        <f t="shared" si="49"/>
        <v>6.8000000000000005E-3</v>
      </c>
      <c r="G156" s="50">
        <f t="shared" si="49"/>
        <v>1.3399999999999999E-2</v>
      </c>
      <c r="H156" s="50">
        <f t="shared" si="49"/>
        <v>2.4E-2</v>
      </c>
      <c r="I156" s="50">
        <f t="shared" si="49"/>
        <v>0</v>
      </c>
      <c r="J156" s="50">
        <f t="shared" si="49"/>
        <v>0</v>
      </c>
      <c r="K156" s="50">
        <f t="shared" si="49"/>
        <v>1.3599999999999999E-2</v>
      </c>
      <c r="L156" s="50">
        <f t="shared" si="49"/>
        <v>0</v>
      </c>
      <c r="M156" s="50">
        <f t="shared" si="49"/>
        <v>0</v>
      </c>
      <c r="N156" s="50">
        <f t="shared" si="49"/>
        <v>0</v>
      </c>
      <c r="O156" s="50">
        <f t="shared" si="49"/>
        <v>0</v>
      </c>
      <c r="P156" s="50">
        <f t="shared" si="49"/>
        <v>3.0000000000000001E-3</v>
      </c>
      <c r="Q156" s="50">
        <f t="shared" si="49"/>
        <v>8.5599999999999996E-2</v>
      </c>
      <c r="R156" s="50">
        <f t="shared" si="49"/>
        <v>0</v>
      </c>
      <c r="S156" s="50">
        <f t="shared" si="49"/>
        <v>0</v>
      </c>
      <c r="T156" s="50">
        <f t="shared" si="49"/>
        <v>0</v>
      </c>
      <c r="U156" s="50">
        <f t="shared" si="49"/>
        <v>0</v>
      </c>
      <c r="V156" s="50">
        <f t="shared" si="49"/>
        <v>0</v>
      </c>
      <c r="W156" s="50">
        <f t="shared" si="49"/>
        <v>0</v>
      </c>
      <c r="X156" s="50">
        <f t="shared" si="49"/>
        <v>0</v>
      </c>
      <c r="Y156" s="109">
        <f t="shared" si="49"/>
        <v>2.2000000000000001E-3</v>
      </c>
    </row>
    <row r="157" spans="1:25" ht="29.45" customHeight="1">
      <c r="A157" s="126" t="s">
        <v>75</v>
      </c>
      <c r="B157" s="108">
        <f>(B47+B48)</f>
        <v>0</v>
      </c>
      <c r="C157" s="50">
        <f>(C47+C48)</f>
        <v>0</v>
      </c>
      <c r="D157" s="50">
        <f t="shared" ref="D157:Y157" si="50">(D47+D48)</f>
        <v>0</v>
      </c>
      <c r="E157" s="50">
        <f t="shared" si="50"/>
        <v>1.12E-2</v>
      </c>
      <c r="F157" s="50">
        <f t="shared" si="50"/>
        <v>6.0000000000000001E-3</v>
      </c>
      <c r="G157" s="50">
        <f t="shared" si="50"/>
        <v>1.2199999999999999E-2</v>
      </c>
      <c r="H157" s="50">
        <f t="shared" si="50"/>
        <v>2.2599999999999999E-2</v>
      </c>
      <c r="I157" s="50">
        <f t="shared" si="50"/>
        <v>0</v>
      </c>
      <c r="J157" s="50">
        <f t="shared" si="50"/>
        <v>0</v>
      </c>
      <c r="K157" s="50">
        <f t="shared" si="50"/>
        <v>1.2999999999999999E-2</v>
      </c>
      <c r="L157" s="50">
        <f t="shared" si="50"/>
        <v>0</v>
      </c>
      <c r="M157" s="50">
        <f t="shared" si="50"/>
        <v>0</v>
      </c>
      <c r="N157" s="50">
        <f t="shared" si="50"/>
        <v>0</v>
      </c>
      <c r="O157" s="50">
        <f t="shared" si="50"/>
        <v>0</v>
      </c>
      <c r="P157" s="50">
        <f t="shared" si="50"/>
        <v>2.5999999999999999E-3</v>
      </c>
      <c r="Q157" s="50">
        <f t="shared" si="50"/>
        <v>8.0799999999999997E-2</v>
      </c>
      <c r="R157" s="50">
        <f t="shared" si="50"/>
        <v>0</v>
      </c>
      <c r="S157" s="50">
        <f t="shared" si="50"/>
        <v>0</v>
      </c>
      <c r="T157" s="50">
        <f t="shared" si="50"/>
        <v>0</v>
      </c>
      <c r="U157" s="50">
        <f t="shared" si="50"/>
        <v>0</v>
      </c>
      <c r="V157" s="50">
        <f t="shared" si="50"/>
        <v>0</v>
      </c>
      <c r="W157" s="50">
        <f t="shared" si="50"/>
        <v>0</v>
      </c>
      <c r="X157" s="50">
        <f t="shared" si="50"/>
        <v>0</v>
      </c>
      <c r="Y157" s="109">
        <f t="shared" si="50"/>
        <v>1.8000000000000002E-3</v>
      </c>
    </row>
    <row r="158" spans="1:25" ht="29.45" customHeight="1">
      <c r="A158" s="127" t="s">
        <v>89</v>
      </c>
      <c r="B158" s="113">
        <f>(B47)</f>
        <v>0</v>
      </c>
      <c r="C158" s="114">
        <f>(C47)</f>
        <v>0</v>
      </c>
      <c r="D158" s="114">
        <f t="shared" ref="D158:Y158" si="51">(D47)</f>
        <v>0</v>
      </c>
      <c r="E158" s="114">
        <f t="shared" si="51"/>
        <v>1.06E-2</v>
      </c>
      <c r="F158" s="114">
        <f t="shared" si="51"/>
        <v>5.5999999999999999E-3</v>
      </c>
      <c r="G158" s="114">
        <f t="shared" si="51"/>
        <v>1.1599999999999999E-2</v>
      </c>
      <c r="H158" s="114">
        <f t="shared" si="51"/>
        <v>2.1899999999999999E-2</v>
      </c>
      <c r="I158" s="114">
        <f t="shared" si="51"/>
        <v>0</v>
      </c>
      <c r="J158" s="114">
        <f t="shared" si="51"/>
        <v>0</v>
      </c>
      <c r="K158" s="114">
        <f t="shared" si="51"/>
        <v>1.2699999999999999E-2</v>
      </c>
      <c r="L158" s="114">
        <f t="shared" si="51"/>
        <v>0</v>
      </c>
      <c r="M158" s="114">
        <f t="shared" si="51"/>
        <v>0</v>
      </c>
      <c r="N158" s="114">
        <f t="shared" si="51"/>
        <v>0</v>
      </c>
      <c r="O158" s="114">
        <f t="shared" si="51"/>
        <v>0</v>
      </c>
      <c r="P158" s="114">
        <f t="shared" si="51"/>
        <v>2.3999999999999998E-3</v>
      </c>
      <c r="Q158" s="114">
        <f t="shared" si="51"/>
        <v>7.8399999999999997E-2</v>
      </c>
      <c r="R158" s="114">
        <f t="shared" si="51"/>
        <v>0</v>
      </c>
      <c r="S158" s="114">
        <f t="shared" si="51"/>
        <v>0</v>
      </c>
      <c r="T158" s="114">
        <f t="shared" si="51"/>
        <v>0</v>
      </c>
      <c r="U158" s="114">
        <f t="shared" si="51"/>
        <v>0</v>
      </c>
      <c r="V158" s="114">
        <f t="shared" si="51"/>
        <v>0</v>
      </c>
      <c r="W158" s="114">
        <f t="shared" si="51"/>
        <v>0</v>
      </c>
      <c r="X158" s="114">
        <f t="shared" si="51"/>
        <v>0</v>
      </c>
      <c r="Y158" s="115">
        <f t="shared" si="51"/>
        <v>1.6000000000000001E-3</v>
      </c>
    </row>
    <row r="159" spans="1:25" ht="29.45" customHeight="1">
      <c r="A159" s="126" t="s">
        <v>76</v>
      </c>
      <c r="B159" s="108">
        <f>(B47-B48)</f>
        <v>0</v>
      </c>
      <c r="C159" s="50">
        <f>(C47-C48)</f>
        <v>0</v>
      </c>
      <c r="D159" s="50">
        <f t="shared" ref="D159:Y159" si="52">(D47-D48)</f>
        <v>0</v>
      </c>
      <c r="E159" s="50">
        <f t="shared" si="52"/>
        <v>0.01</v>
      </c>
      <c r="F159" s="50">
        <f t="shared" si="52"/>
        <v>5.1999999999999998E-3</v>
      </c>
      <c r="G159" s="50">
        <f t="shared" si="52"/>
        <v>1.0999999999999999E-2</v>
      </c>
      <c r="H159" s="50">
        <f t="shared" si="52"/>
        <v>2.12E-2</v>
      </c>
      <c r="I159" s="50">
        <f t="shared" si="52"/>
        <v>0</v>
      </c>
      <c r="J159" s="50">
        <f t="shared" si="52"/>
        <v>0</v>
      </c>
      <c r="K159" s="50">
        <f t="shared" si="52"/>
        <v>1.24E-2</v>
      </c>
      <c r="L159" s="50">
        <f t="shared" si="52"/>
        <v>0</v>
      </c>
      <c r="M159" s="50">
        <f t="shared" si="52"/>
        <v>0</v>
      </c>
      <c r="N159" s="50">
        <f t="shared" si="52"/>
        <v>0</v>
      </c>
      <c r="O159" s="50">
        <f t="shared" si="52"/>
        <v>0</v>
      </c>
      <c r="P159" s="50">
        <f t="shared" si="52"/>
        <v>2.1999999999999997E-3</v>
      </c>
      <c r="Q159" s="50">
        <f t="shared" si="52"/>
        <v>7.5999999999999998E-2</v>
      </c>
      <c r="R159" s="50">
        <f t="shared" si="52"/>
        <v>0</v>
      </c>
      <c r="S159" s="50">
        <f t="shared" si="52"/>
        <v>0</v>
      </c>
      <c r="T159" s="50">
        <f t="shared" si="52"/>
        <v>0</v>
      </c>
      <c r="U159" s="50">
        <f t="shared" si="52"/>
        <v>0</v>
      </c>
      <c r="V159" s="50">
        <f t="shared" si="52"/>
        <v>0</v>
      </c>
      <c r="W159" s="50">
        <f t="shared" si="52"/>
        <v>0</v>
      </c>
      <c r="X159" s="50">
        <f t="shared" si="52"/>
        <v>0</v>
      </c>
      <c r="Y159" s="109">
        <f t="shared" si="52"/>
        <v>1.4E-3</v>
      </c>
    </row>
    <row r="160" spans="1:25" ht="29.45" customHeight="1" thickBot="1">
      <c r="A160" s="128" t="s">
        <v>78</v>
      </c>
      <c r="B160" s="110">
        <f>(B158-(3*B48))</f>
        <v>0</v>
      </c>
      <c r="C160" s="111">
        <f>(C158-(3*C48))</f>
        <v>0</v>
      </c>
      <c r="D160" s="111">
        <f t="shared" ref="D160:Y160" si="53">(D158-(3*D48))</f>
        <v>0</v>
      </c>
      <c r="E160" s="111">
        <f t="shared" si="53"/>
        <v>8.8000000000000005E-3</v>
      </c>
      <c r="F160" s="111">
        <f t="shared" si="53"/>
        <v>4.3999999999999994E-3</v>
      </c>
      <c r="G160" s="111">
        <f t="shared" si="53"/>
        <v>9.7999999999999997E-3</v>
      </c>
      <c r="H160" s="111">
        <f t="shared" si="53"/>
        <v>1.9799999999999998E-2</v>
      </c>
      <c r="I160" s="111">
        <f t="shared" si="53"/>
        <v>0</v>
      </c>
      <c r="J160" s="111">
        <f t="shared" si="53"/>
        <v>0</v>
      </c>
      <c r="K160" s="111">
        <f t="shared" si="53"/>
        <v>1.18E-2</v>
      </c>
      <c r="L160" s="111">
        <f t="shared" si="53"/>
        <v>0</v>
      </c>
      <c r="M160" s="111">
        <f t="shared" si="53"/>
        <v>0</v>
      </c>
      <c r="N160" s="111">
        <f t="shared" si="53"/>
        <v>0</v>
      </c>
      <c r="O160" s="111">
        <f t="shared" si="53"/>
        <v>0</v>
      </c>
      <c r="P160" s="111">
        <f t="shared" si="53"/>
        <v>1.7999999999999997E-3</v>
      </c>
      <c r="Q160" s="111">
        <f t="shared" si="53"/>
        <v>7.1199999999999999E-2</v>
      </c>
      <c r="R160" s="111">
        <f t="shared" si="53"/>
        <v>0</v>
      </c>
      <c r="S160" s="111">
        <f t="shared" si="53"/>
        <v>0</v>
      </c>
      <c r="T160" s="111">
        <f t="shared" si="53"/>
        <v>0</v>
      </c>
      <c r="U160" s="111">
        <f t="shared" si="53"/>
        <v>0</v>
      </c>
      <c r="V160" s="111">
        <f t="shared" si="53"/>
        <v>0</v>
      </c>
      <c r="W160" s="111">
        <f t="shared" si="53"/>
        <v>0</v>
      </c>
      <c r="X160" s="111">
        <f t="shared" si="53"/>
        <v>0</v>
      </c>
      <c r="Y160" s="112">
        <f t="shared" si="53"/>
        <v>1E-3</v>
      </c>
    </row>
    <row r="161" spans="1:25" ht="29.45" customHeight="1" thickBot="1">
      <c r="A161" s="124"/>
    </row>
    <row r="162" spans="1:25" ht="29.45" customHeight="1">
      <c r="A162" s="125" t="s">
        <v>79</v>
      </c>
      <c r="B162" s="108">
        <f>(B164+(3*B54))</f>
        <v>0</v>
      </c>
      <c r="C162" s="50">
        <f>(C164+(3*C54))</f>
        <v>0.42230000000000001</v>
      </c>
      <c r="D162" s="50">
        <f t="shared" ref="D162:Y162" si="54">(D164+(3*D54))</f>
        <v>0</v>
      </c>
      <c r="E162" s="50">
        <f t="shared" si="54"/>
        <v>0</v>
      </c>
      <c r="F162" s="50">
        <f t="shared" si="54"/>
        <v>0</v>
      </c>
      <c r="G162" s="50">
        <f t="shared" si="54"/>
        <v>0</v>
      </c>
      <c r="H162" s="50">
        <f t="shared" si="54"/>
        <v>0</v>
      </c>
      <c r="I162" s="50">
        <f t="shared" si="54"/>
        <v>0</v>
      </c>
      <c r="J162" s="50">
        <f t="shared" si="54"/>
        <v>0</v>
      </c>
      <c r="K162" s="50">
        <f t="shared" si="54"/>
        <v>0</v>
      </c>
      <c r="L162" s="50">
        <f t="shared" si="54"/>
        <v>0</v>
      </c>
      <c r="M162" s="50">
        <f t="shared" si="54"/>
        <v>0</v>
      </c>
      <c r="N162" s="50">
        <f t="shared" si="54"/>
        <v>0</v>
      </c>
      <c r="O162" s="50">
        <f t="shared" si="54"/>
        <v>0</v>
      </c>
      <c r="P162" s="50">
        <f t="shared" si="54"/>
        <v>0</v>
      </c>
      <c r="Q162" s="50">
        <f t="shared" si="54"/>
        <v>0</v>
      </c>
      <c r="R162" s="50">
        <f t="shared" si="54"/>
        <v>0</v>
      </c>
      <c r="S162" s="50">
        <f t="shared" si="54"/>
        <v>0</v>
      </c>
      <c r="T162" s="50">
        <f t="shared" si="54"/>
        <v>0</v>
      </c>
      <c r="U162" s="50">
        <f t="shared" si="54"/>
        <v>0</v>
      </c>
      <c r="V162" s="50">
        <f t="shared" si="54"/>
        <v>0</v>
      </c>
      <c r="W162" s="50">
        <f t="shared" si="54"/>
        <v>0</v>
      </c>
      <c r="X162" s="50">
        <f t="shared" si="54"/>
        <v>0</v>
      </c>
      <c r="Y162" s="109">
        <f t="shared" si="54"/>
        <v>0</v>
      </c>
    </row>
    <row r="163" spans="1:25" ht="29.45" customHeight="1">
      <c r="A163" s="126" t="s">
        <v>75</v>
      </c>
      <c r="B163" s="108">
        <f>(B53+B54)</f>
        <v>0</v>
      </c>
      <c r="C163" s="50">
        <f>(C53+C54)</f>
        <v>0.37409999999999999</v>
      </c>
      <c r="D163" s="50">
        <f t="shared" ref="D163:Y163" si="55">(D53+D54)</f>
        <v>0</v>
      </c>
      <c r="E163" s="50">
        <f t="shared" si="55"/>
        <v>0</v>
      </c>
      <c r="F163" s="50">
        <f t="shared" si="55"/>
        <v>0</v>
      </c>
      <c r="G163" s="50">
        <f t="shared" si="55"/>
        <v>0</v>
      </c>
      <c r="H163" s="50">
        <f t="shared" si="55"/>
        <v>0</v>
      </c>
      <c r="I163" s="50">
        <f t="shared" si="55"/>
        <v>0</v>
      </c>
      <c r="J163" s="50">
        <f t="shared" si="55"/>
        <v>0</v>
      </c>
      <c r="K163" s="50">
        <f t="shared" si="55"/>
        <v>0</v>
      </c>
      <c r="L163" s="50">
        <f t="shared" si="55"/>
        <v>0</v>
      </c>
      <c r="M163" s="50">
        <f t="shared" si="55"/>
        <v>0</v>
      </c>
      <c r="N163" s="50">
        <f t="shared" si="55"/>
        <v>0</v>
      </c>
      <c r="O163" s="50">
        <f t="shared" si="55"/>
        <v>0</v>
      </c>
      <c r="P163" s="50">
        <f t="shared" si="55"/>
        <v>0</v>
      </c>
      <c r="Q163" s="50">
        <f t="shared" si="55"/>
        <v>0</v>
      </c>
      <c r="R163" s="50">
        <f t="shared" si="55"/>
        <v>0</v>
      </c>
      <c r="S163" s="50">
        <f t="shared" si="55"/>
        <v>0</v>
      </c>
      <c r="T163" s="50">
        <f t="shared" si="55"/>
        <v>0</v>
      </c>
      <c r="U163" s="50">
        <f t="shared" si="55"/>
        <v>0</v>
      </c>
      <c r="V163" s="50">
        <f t="shared" si="55"/>
        <v>0</v>
      </c>
      <c r="W163" s="50">
        <f t="shared" si="55"/>
        <v>0</v>
      </c>
      <c r="X163" s="50">
        <f t="shared" si="55"/>
        <v>0</v>
      </c>
      <c r="Y163" s="109">
        <f t="shared" si="55"/>
        <v>0</v>
      </c>
    </row>
    <row r="164" spans="1:25" ht="29.45" customHeight="1">
      <c r="A164" s="127" t="s">
        <v>90</v>
      </c>
      <c r="B164" s="113">
        <f>(B53)</f>
        <v>0</v>
      </c>
      <c r="C164" s="114">
        <f>(C53)</f>
        <v>0.35</v>
      </c>
      <c r="D164" s="114">
        <f t="shared" ref="D164:Y164" si="56">(D53)</f>
        <v>0</v>
      </c>
      <c r="E164" s="114">
        <f t="shared" si="56"/>
        <v>0</v>
      </c>
      <c r="F164" s="114">
        <f t="shared" si="56"/>
        <v>0</v>
      </c>
      <c r="G164" s="114">
        <f t="shared" si="56"/>
        <v>0</v>
      </c>
      <c r="H164" s="114">
        <f t="shared" si="56"/>
        <v>0</v>
      </c>
      <c r="I164" s="114">
        <f t="shared" si="56"/>
        <v>0</v>
      </c>
      <c r="J164" s="114">
        <f t="shared" si="56"/>
        <v>0</v>
      </c>
      <c r="K164" s="114">
        <f t="shared" si="56"/>
        <v>0</v>
      </c>
      <c r="L164" s="114">
        <f t="shared" si="56"/>
        <v>0</v>
      </c>
      <c r="M164" s="114">
        <f t="shared" si="56"/>
        <v>0</v>
      </c>
      <c r="N164" s="114">
        <f t="shared" si="56"/>
        <v>0</v>
      </c>
      <c r="O164" s="114">
        <f t="shared" si="56"/>
        <v>0</v>
      </c>
      <c r="P164" s="114">
        <f t="shared" si="56"/>
        <v>0</v>
      </c>
      <c r="Q164" s="114">
        <f t="shared" si="56"/>
        <v>0</v>
      </c>
      <c r="R164" s="114">
        <f t="shared" si="56"/>
        <v>0</v>
      </c>
      <c r="S164" s="114">
        <f t="shared" si="56"/>
        <v>0</v>
      </c>
      <c r="T164" s="114">
        <f t="shared" si="56"/>
        <v>0</v>
      </c>
      <c r="U164" s="114">
        <f t="shared" si="56"/>
        <v>0</v>
      </c>
      <c r="V164" s="114">
        <f t="shared" si="56"/>
        <v>0</v>
      </c>
      <c r="W164" s="114">
        <f t="shared" si="56"/>
        <v>0</v>
      </c>
      <c r="X164" s="114">
        <f t="shared" si="56"/>
        <v>0</v>
      </c>
      <c r="Y164" s="115">
        <f t="shared" si="56"/>
        <v>0</v>
      </c>
    </row>
    <row r="165" spans="1:25" ht="29.45" customHeight="1">
      <c r="A165" s="126" t="s">
        <v>76</v>
      </c>
      <c r="B165" s="108">
        <f>(B53-B54)</f>
        <v>0</v>
      </c>
      <c r="C165" s="50">
        <f>(C53-C54)</f>
        <v>0.32589999999999997</v>
      </c>
      <c r="D165" s="50">
        <f t="shared" ref="D165:Y165" si="57">(D53-D54)</f>
        <v>0</v>
      </c>
      <c r="E165" s="50">
        <f t="shared" si="57"/>
        <v>0</v>
      </c>
      <c r="F165" s="50">
        <f t="shared" si="57"/>
        <v>0</v>
      </c>
      <c r="G165" s="50">
        <f t="shared" si="57"/>
        <v>0</v>
      </c>
      <c r="H165" s="50">
        <f t="shared" si="57"/>
        <v>0</v>
      </c>
      <c r="I165" s="50">
        <f t="shared" si="57"/>
        <v>0</v>
      </c>
      <c r="J165" s="50">
        <f t="shared" si="57"/>
        <v>0</v>
      </c>
      <c r="K165" s="50">
        <f t="shared" si="57"/>
        <v>0</v>
      </c>
      <c r="L165" s="50">
        <f t="shared" si="57"/>
        <v>0</v>
      </c>
      <c r="M165" s="50">
        <f t="shared" si="57"/>
        <v>0</v>
      </c>
      <c r="N165" s="50">
        <f t="shared" si="57"/>
        <v>0</v>
      </c>
      <c r="O165" s="50">
        <f t="shared" si="57"/>
        <v>0</v>
      </c>
      <c r="P165" s="50">
        <f t="shared" si="57"/>
        <v>0</v>
      </c>
      <c r="Q165" s="50">
        <f t="shared" si="57"/>
        <v>0</v>
      </c>
      <c r="R165" s="50">
        <f t="shared" si="57"/>
        <v>0</v>
      </c>
      <c r="S165" s="50">
        <f t="shared" si="57"/>
        <v>0</v>
      </c>
      <c r="T165" s="50">
        <f t="shared" si="57"/>
        <v>0</v>
      </c>
      <c r="U165" s="50">
        <f t="shared" si="57"/>
        <v>0</v>
      </c>
      <c r="V165" s="50">
        <f t="shared" si="57"/>
        <v>0</v>
      </c>
      <c r="W165" s="50">
        <f t="shared" si="57"/>
        <v>0</v>
      </c>
      <c r="X165" s="50">
        <f t="shared" si="57"/>
        <v>0</v>
      </c>
      <c r="Y165" s="109">
        <f t="shared" si="57"/>
        <v>0</v>
      </c>
    </row>
    <row r="166" spans="1:25" ht="29.45" customHeight="1" thickBot="1">
      <c r="A166" s="128" t="s">
        <v>78</v>
      </c>
      <c r="B166" s="110">
        <f>(B164-(3*B54))</f>
        <v>0</v>
      </c>
      <c r="C166" s="111">
        <f>(C164-(3*C54))</f>
        <v>0.27769999999999995</v>
      </c>
      <c r="D166" s="111">
        <f t="shared" ref="D166:Y166" si="58">(D164-(3*D54))</f>
        <v>0</v>
      </c>
      <c r="E166" s="111">
        <f t="shared" si="58"/>
        <v>0</v>
      </c>
      <c r="F166" s="111">
        <f t="shared" si="58"/>
        <v>0</v>
      </c>
      <c r="G166" s="111">
        <f t="shared" si="58"/>
        <v>0</v>
      </c>
      <c r="H166" s="111">
        <f t="shared" si="58"/>
        <v>0</v>
      </c>
      <c r="I166" s="111">
        <f t="shared" si="58"/>
        <v>0</v>
      </c>
      <c r="J166" s="111">
        <f t="shared" si="58"/>
        <v>0</v>
      </c>
      <c r="K166" s="111">
        <f t="shared" si="58"/>
        <v>0</v>
      </c>
      <c r="L166" s="111">
        <f t="shared" si="58"/>
        <v>0</v>
      </c>
      <c r="M166" s="111">
        <f t="shared" si="58"/>
        <v>0</v>
      </c>
      <c r="N166" s="111">
        <f t="shared" si="58"/>
        <v>0</v>
      </c>
      <c r="O166" s="111">
        <f t="shared" si="58"/>
        <v>0</v>
      </c>
      <c r="P166" s="111">
        <f t="shared" si="58"/>
        <v>0</v>
      </c>
      <c r="Q166" s="111">
        <f t="shared" si="58"/>
        <v>0</v>
      </c>
      <c r="R166" s="111">
        <f t="shared" si="58"/>
        <v>0</v>
      </c>
      <c r="S166" s="111">
        <f t="shared" si="58"/>
        <v>0</v>
      </c>
      <c r="T166" s="111">
        <f t="shared" si="58"/>
        <v>0</v>
      </c>
      <c r="U166" s="111">
        <f t="shared" si="58"/>
        <v>0</v>
      </c>
      <c r="V166" s="111">
        <f t="shared" si="58"/>
        <v>0</v>
      </c>
      <c r="W166" s="111">
        <f t="shared" si="58"/>
        <v>0</v>
      </c>
      <c r="X166" s="111">
        <f t="shared" si="58"/>
        <v>0</v>
      </c>
      <c r="Y166" s="112">
        <f t="shared" si="58"/>
        <v>0</v>
      </c>
    </row>
    <row r="167" spans="1:25" ht="29.45" customHeight="1" thickBot="1">
      <c r="A167" s="124"/>
    </row>
    <row r="168" spans="1:25" ht="29.45" customHeight="1">
      <c r="A168" s="129" t="s">
        <v>79</v>
      </c>
      <c r="B168" s="108">
        <f>(B170+(3*B60))</f>
        <v>0</v>
      </c>
      <c r="C168" s="50">
        <f>(C170+(3*C60))</f>
        <v>0</v>
      </c>
      <c r="D168" s="50">
        <f t="shared" ref="D168:Y168" si="59">(D170+(3*D60))</f>
        <v>0</v>
      </c>
      <c r="E168" s="50">
        <f t="shared" si="59"/>
        <v>5.7999999999999996E-3</v>
      </c>
      <c r="F168" s="50">
        <f t="shared" si="59"/>
        <v>4.7000000000000002E-3</v>
      </c>
      <c r="G168" s="50">
        <f t="shared" si="59"/>
        <v>0</v>
      </c>
      <c r="H168" s="50">
        <f t="shared" si="59"/>
        <v>5.6999999999999995E-2</v>
      </c>
      <c r="I168" s="50">
        <f t="shared" si="59"/>
        <v>0</v>
      </c>
      <c r="J168" s="50">
        <f t="shared" si="59"/>
        <v>5.4999999999999997E-3</v>
      </c>
      <c r="K168" s="50">
        <f t="shared" si="59"/>
        <v>0</v>
      </c>
      <c r="L168" s="50">
        <f t="shared" si="59"/>
        <v>0</v>
      </c>
      <c r="M168" s="50">
        <f t="shared" si="59"/>
        <v>0</v>
      </c>
      <c r="N168" s="50">
        <f t="shared" si="59"/>
        <v>0</v>
      </c>
      <c r="O168" s="50">
        <f t="shared" si="59"/>
        <v>0</v>
      </c>
      <c r="P168" s="50">
        <f t="shared" si="59"/>
        <v>1.8E-3</v>
      </c>
      <c r="Q168" s="50">
        <f t="shared" si="59"/>
        <v>0</v>
      </c>
      <c r="R168" s="50">
        <f t="shared" si="59"/>
        <v>0</v>
      </c>
      <c r="S168" s="50">
        <f t="shared" si="59"/>
        <v>1.2000000000000001E-3</v>
      </c>
      <c r="T168" s="50">
        <f t="shared" si="59"/>
        <v>2.5000000000000001E-3</v>
      </c>
      <c r="U168" s="50">
        <f t="shared" si="59"/>
        <v>1E-3</v>
      </c>
      <c r="V168" s="50">
        <f t="shared" si="59"/>
        <v>0</v>
      </c>
      <c r="W168" s="50">
        <f t="shared" si="59"/>
        <v>0</v>
      </c>
      <c r="X168" s="50">
        <f t="shared" si="59"/>
        <v>0</v>
      </c>
      <c r="Y168" s="109">
        <f t="shared" si="59"/>
        <v>0</v>
      </c>
    </row>
    <row r="169" spans="1:25" ht="29.45" customHeight="1">
      <c r="A169" s="119" t="s">
        <v>75</v>
      </c>
      <c r="B169" s="108">
        <f>(B59+B60)</f>
        <v>0</v>
      </c>
      <c r="C169" s="50">
        <f>(C59+C60)</f>
        <v>0</v>
      </c>
      <c r="D169" s="50">
        <f t="shared" ref="D169:Y169" si="60">(D59+D60)</f>
        <v>0</v>
      </c>
      <c r="E169" s="50">
        <f t="shared" si="60"/>
        <v>5.3999999999999994E-3</v>
      </c>
      <c r="F169" s="50">
        <f t="shared" si="60"/>
        <v>4.1000000000000003E-3</v>
      </c>
      <c r="G169" s="50">
        <f t="shared" si="60"/>
        <v>0</v>
      </c>
      <c r="H169" s="50">
        <f t="shared" si="60"/>
        <v>5.2999999999999999E-2</v>
      </c>
      <c r="I169" s="50">
        <f t="shared" si="60"/>
        <v>0</v>
      </c>
      <c r="J169" s="50">
        <f t="shared" si="60"/>
        <v>4.5000000000000005E-3</v>
      </c>
      <c r="K169" s="50">
        <f t="shared" si="60"/>
        <v>0</v>
      </c>
      <c r="L169" s="50">
        <f t="shared" si="60"/>
        <v>0</v>
      </c>
      <c r="M169" s="50">
        <f t="shared" si="60"/>
        <v>0</v>
      </c>
      <c r="N169" s="50">
        <f t="shared" si="60"/>
        <v>0</v>
      </c>
      <c r="O169" s="50">
        <f t="shared" si="60"/>
        <v>0</v>
      </c>
      <c r="P169" s="50">
        <f t="shared" si="60"/>
        <v>1.4E-3</v>
      </c>
      <c r="Q169" s="50">
        <f t="shared" si="60"/>
        <v>0</v>
      </c>
      <c r="R169" s="50">
        <f t="shared" si="60"/>
        <v>0</v>
      </c>
      <c r="S169" s="50">
        <f t="shared" si="60"/>
        <v>1E-3</v>
      </c>
      <c r="T169" s="50">
        <f t="shared" si="60"/>
        <v>1.5E-3</v>
      </c>
      <c r="U169" s="50">
        <f t="shared" si="60"/>
        <v>6.0000000000000006E-4</v>
      </c>
      <c r="V169" s="50">
        <f t="shared" si="60"/>
        <v>0</v>
      </c>
      <c r="W169" s="50">
        <f t="shared" si="60"/>
        <v>0</v>
      </c>
      <c r="X169" s="50">
        <f t="shared" si="60"/>
        <v>0</v>
      </c>
      <c r="Y169" s="109">
        <f t="shared" si="60"/>
        <v>0</v>
      </c>
    </row>
    <row r="170" spans="1:25" ht="29.45" customHeight="1">
      <c r="A170" s="120" t="s">
        <v>91</v>
      </c>
      <c r="B170" s="113">
        <f>(B59)</f>
        <v>0</v>
      </c>
      <c r="C170" s="114">
        <f>(C59)</f>
        <v>0</v>
      </c>
      <c r="D170" s="114">
        <f t="shared" ref="D170:Y170" si="61">(D59)</f>
        <v>0</v>
      </c>
      <c r="E170" s="114">
        <f t="shared" si="61"/>
        <v>5.1999999999999998E-3</v>
      </c>
      <c r="F170" s="114">
        <f t="shared" si="61"/>
        <v>3.8E-3</v>
      </c>
      <c r="G170" s="114">
        <f t="shared" si="61"/>
        <v>0</v>
      </c>
      <c r="H170" s="114">
        <f t="shared" si="61"/>
        <v>5.0999999999999997E-2</v>
      </c>
      <c r="I170" s="114">
        <f t="shared" si="61"/>
        <v>0</v>
      </c>
      <c r="J170" s="114">
        <f t="shared" si="61"/>
        <v>4.0000000000000001E-3</v>
      </c>
      <c r="K170" s="114">
        <f t="shared" si="61"/>
        <v>0</v>
      </c>
      <c r="L170" s="114">
        <f t="shared" si="61"/>
        <v>0</v>
      </c>
      <c r="M170" s="114">
        <f t="shared" si="61"/>
        <v>0</v>
      </c>
      <c r="N170" s="114">
        <f t="shared" si="61"/>
        <v>0</v>
      </c>
      <c r="O170" s="114">
        <f t="shared" si="61"/>
        <v>0</v>
      </c>
      <c r="P170" s="114">
        <f t="shared" si="61"/>
        <v>1.1999999999999999E-3</v>
      </c>
      <c r="Q170" s="114">
        <f t="shared" si="61"/>
        <v>0</v>
      </c>
      <c r="R170" s="114">
        <f t="shared" si="61"/>
        <v>0</v>
      </c>
      <c r="S170" s="114">
        <f t="shared" si="61"/>
        <v>8.9999999999999998E-4</v>
      </c>
      <c r="T170" s="114">
        <f t="shared" si="61"/>
        <v>1E-3</v>
      </c>
      <c r="U170" s="114">
        <f t="shared" si="61"/>
        <v>4.0000000000000002E-4</v>
      </c>
      <c r="V170" s="114">
        <f t="shared" si="61"/>
        <v>0</v>
      </c>
      <c r="W170" s="114">
        <f t="shared" si="61"/>
        <v>0</v>
      </c>
      <c r="X170" s="114">
        <f t="shared" si="61"/>
        <v>0</v>
      </c>
      <c r="Y170" s="115">
        <f t="shared" si="61"/>
        <v>0</v>
      </c>
    </row>
    <row r="171" spans="1:25" ht="29.45" customHeight="1">
      <c r="A171" s="119" t="s">
        <v>76</v>
      </c>
      <c r="B171" s="108">
        <f>(B59-B60)</f>
        <v>0</v>
      </c>
      <c r="C171" s="50">
        <f>(C59-C60)</f>
        <v>0</v>
      </c>
      <c r="D171" s="50">
        <f t="shared" ref="D171:Y171" si="62">(D59-D60)</f>
        <v>0</v>
      </c>
      <c r="E171" s="50">
        <f t="shared" si="62"/>
        <v>5.0000000000000001E-3</v>
      </c>
      <c r="F171" s="50">
        <f t="shared" si="62"/>
        <v>3.5000000000000001E-3</v>
      </c>
      <c r="G171" s="50">
        <f t="shared" si="62"/>
        <v>0</v>
      </c>
      <c r="H171" s="50">
        <f t="shared" si="62"/>
        <v>4.8999999999999995E-2</v>
      </c>
      <c r="I171" s="50">
        <f t="shared" si="62"/>
        <v>0</v>
      </c>
      <c r="J171" s="50">
        <f t="shared" si="62"/>
        <v>3.5000000000000001E-3</v>
      </c>
      <c r="K171" s="50">
        <f t="shared" si="62"/>
        <v>0</v>
      </c>
      <c r="L171" s="50">
        <f t="shared" si="62"/>
        <v>0</v>
      </c>
      <c r="M171" s="50">
        <f t="shared" si="62"/>
        <v>0</v>
      </c>
      <c r="N171" s="50">
        <f t="shared" si="62"/>
        <v>0</v>
      </c>
      <c r="O171" s="50">
        <f t="shared" si="62"/>
        <v>0</v>
      </c>
      <c r="P171" s="50">
        <f t="shared" si="62"/>
        <v>9.999999999999998E-4</v>
      </c>
      <c r="Q171" s="50">
        <f t="shared" si="62"/>
        <v>0</v>
      </c>
      <c r="R171" s="50">
        <f t="shared" si="62"/>
        <v>0</v>
      </c>
      <c r="S171" s="50">
        <f t="shared" si="62"/>
        <v>7.9999999999999993E-4</v>
      </c>
      <c r="T171" s="50">
        <f t="shared" si="62"/>
        <v>5.0000000000000001E-4</v>
      </c>
      <c r="U171" s="50">
        <f t="shared" si="62"/>
        <v>2.0000000000000001E-4</v>
      </c>
      <c r="V171" s="50">
        <f t="shared" si="62"/>
        <v>0</v>
      </c>
      <c r="W171" s="50">
        <f t="shared" si="62"/>
        <v>0</v>
      </c>
      <c r="X171" s="50">
        <f t="shared" si="62"/>
        <v>0</v>
      </c>
      <c r="Y171" s="109">
        <f t="shared" si="62"/>
        <v>0</v>
      </c>
    </row>
    <row r="172" spans="1:25" ht="29.45" customHeight="1" thickBot="1">
      <c r="A172" s="130" t="s">
        <v>78</v>
      </c>
      <c r="B172" s="110">
        <f>(B170-(3*B60))</f>
        <v>0</v>
      </c>
      <c r="C172" s="111">
        <f>(C170-(3*C60))</f>
        <v>0</v>
      </c>
      <c r="D172" s="111">
        <f t="shared" ref="D172:Y172" si="63">(D170-(3*D60))</f>
        <v>0</v>
      </c>
      <c r="E172" s="111">
        <f t="shared" si="63"/>
        <v>4.5999999999999999E-3</v>
      </c>
      <c r="F172" s="111">
        <f t="shared" si="63"/>
        <v>2.8999999999999998E-3</v>
      </c>
      <c r="G172" s="111">
        <f t="shared" si="63"/>
        <v>0</v>
      </c>
      <c r="H172" s="111">
        <f t="shared" si="63"/>
        <v>4.4999999999999998E-2</v>
      </c>
      <c r="I172" s="111">
        <f t="shared" si="63"/>
        <v>0</v>
      </c>
      <c r="J172" s="111">
        <f t="shared" si="63"/>
        <v>2.5000000000000001E-3</v>
      </c>
      <c r="K172" s="111">
        <f t="shared" si="63"/>
        <v>0</v>
      </c>
      <c r="L172" s="111">
        <f t="shared" si="63"/>
        <v>0</v>
      </c>
      <c r="M172" s="111">
        <f t="shared" si="63"/>
        <v>0</v>
      </c>
      <c r="N172" s="111">
        <f t="shared" si="63"/>
        <v>0</v>
      </c>
      <c r="O172" s="111">
        <f t="shared" si="63"/>
        <v>0</v>
      </c>
      <c r="P172" s="111">
        <f t="shared" si="63"/>
        <v>5.9999999999999984E-4</v>
      </c>
      <c r="Q172" s="111">
        <f t="shared" si="63"/>
        <v>0</v>
      </c>
      <c r="R172" s="111">
        <f t="shared" si="63"/>
        <v>0</v>
      </c>
      <c r="S172" s="111">
        <f t="shared" si="63"/>
        <v>5.9999999999999995E-4</v>
      </c>
      <c r="T172" s="111">
        <f t="shared" si="63"/>
        <v>-5.0000000000000001E-4</v>
      </c>
      <c r="U172" s="111">
        <f t="shared" si="63"/>
        <v>-2.0000000000000004E-4</v>
      </c>
      <c r="V172" s="111">
        <f t="shared" si="63"/>
        <v>0</v>
      </c>
      <c r="W172" s="111">
        <f t="shared" si="63"/>
        <v>0</v>
      </c>
      <c r="X172" s="111">
        <f t="shared" si="63"/>
        <v>0</v>
      </c>
      <c r="Y172" s="112">
        <f t="shared" si="63"/>
        <v>0</v>
      </c>
    </row>
    <row r="173" spans="1:25" ht="29.45" customHeight="1" thickBot="1">
      <c r="A173" s="124"/>
    </row>
    <row r="174" spans="1:25" ht="29.45" customHeight="1">
      <c r="A174" s="129" t="s">
        <v>79</v>
      </c>
      <c r="B174" s="108">
        <f>(B176+(3*B66))</f>
        <v>0</v>
      </c>
      <c r="C174" s="50">
        <f>(C176+(3*C66))</f>
        <v>0</v>
      </c>
      <c r="D174" s="50">
        <f t="shared" ref="D174:Y174" si="64">(D176+(3*D66))</f>
        <v>0</v>
      </c>
      <c r="E174" s="50">
        <f t="shared" si="64"/>
        <v>0</v>
      </c>
      <c r="F174" s="50">
        <f t="shared" si="64"/>
        <v>3.0000000000000001E-3</v>
      </c>
      <c r="G174" s="50">
        <f t="shared" si="64"/>
        <v>2.7000000000000003E-2</v>
      </c>
      <c r="H174" s="50">
        <f t="shared" si="64"/>
        <v>2.7E-2</v>
      </c>
      <c r="I174" s="50">
        <f t="shared" si="64"/>
        <v>5.0000000000000001E-3</v>
      </c>
      <c r="J174" s="50">
        <f t="shared" si="64"/>
        <v>0</v>
      </c>
      <c r="K174" s="50">
        <f t="shared" si="64"/>
        <v>1.7999999999999999E-2</v>
      </c>
      <c r="L174" s="50">
        <f t="shared" si="64"/>
        <v>0</v>
      </c>
      <c r="M174" s="50">
        <f t="shared" si="64"/>
        <v>1.1000000000000001E-3</v>
      </c>
      <c r="N174" s="50">
        <f t="shared" si="64"/>
        <v>0</v>
      </c>
      <c r="O174" s="50">
        <f t="shared" si="64"/>
        <v>0</v>
      </c>
      <c r="P174" s="50">
        <f t="shared" si="64"/>
        <v>3.5000000000000001E-3</v>
      </c>
      <c r="Q174" s="50">
        <f t="shared" si="64"/>
        <v>0</v>
      </c>
      <c r="R174" s="50">
        <f t="shared" si="64"/>
        <v>0</v>
      </c>
      <c r="S174" s="50">
        <f t="shared" si="64"/>
        <v>0</v>
      </c>
      <c r="T174" s="50">
        <f t="shared" si="64"/>
        <v>0</v>
      </c>
      <c r="U174" s="50">
        <f t="shared" si="64"/>
        <v>0</v>
      </c>
      <c r="V174" s="50">
        <f t="shared" si="64"/>
        <v>0</v>
      </c>
      <c r="W174" s="50">
        <f t="shared" si="64"/>
        <v>0</v>
      </c>
      <c r="X174" s="50">
        <f t="shared" si="64"/>
        <v>0</v>
      </c>
      <c r="Y174" s="109">
        <f t="shared" si="64"/>
        <v>0</v>
      </c>
    </row>
    <row r="175" spans="1:25" ht="29.45" customHeight="1">
      <c r="A175" s="119" t="s">
        <v>75</v>
      </c>
      <c r="B175" s="108">
        <f>(B65+B66)</f>
        <v>0</v>
      </c>
      <c r="C175" s="50">
        <f>(C65+C66)</f>
        <v>0</v>
      </c>
      <c r="D175" s="50">
        <f t="shared" ref="D175:Y175" si="65">(D65+D66)</f>
        <v>0</v>
      </c>
      <c r="E175" s="50">
        <f t="shared" si="65"/>
        <v>0</v>
      </c>
      <c r="F175" s="50">
        <f t="shared" si="65"/>
        <v>2.5999999999999999E-3</v>
      </c>
      <c r="G175" s="50">
        <f t="shared" si="65"/>
        <v>2.3E-2</v>
      </c>
      <c r="H175" s="50">
        <f t="shared" si="65"/>
        <v>2.5000000000000001E-2</v>
      </c>
      <c r="I175" s="50">
        <f t="shared" si="65"/>
        <v>4.0000000000000001E-3</v>
      </c>
      <c r="J175" s="50">
        <f t="shared" si="65"/>
        <v>0</v>
      </c>
      <c r="K175" s="50">
        <f t="shared" si="65"/>
        <v>1.6E-2</v>
      </c>
      <c r="L175" s="50">
        <f t="shared" si="65"/>
        <v>0</v>
      </c>
      <c r="M175" s="50">
        <f t="shared" si="65"/>
        <v>6.9999999999999999E-4</v>
      </c>
      <c r="N175" s="50">
        <f t="shared" si="65"/>
        <v>0</v>
      </c>
      <c r="O175" s="50">
        <f t="shared" si="65"/>
        <v>0</v>
      </c>
      <c r="P175" s="50">
        <f t="shared" si="65"/>
        <v>2.5000000000000001E-3</v>
      </c>
      <c r="Q175" s="50">
        <f t="shared" si="65"/>
        <v>0</v>
      </c>
      <c r="R175" s="50">
        <f t="shared" si="65"/>
        <v>0</v>
      </c>
      <c r="S175" s="50">
        <f t="shared" si="65"/>
        <v>0</v>
      </c>
      <c r="T175" s="50">
        <f t="shared" si="65"/>
        <v>0</v>
      </c>
      <c r="U175" s="50">
        <f t="shared" si="65"/>
        <v>0</v>
      </c>
      <c r="V175" s="50">
        <f t="shared" si="65"/>
        <v>0</v>
      </c>
      <c r="W175" s="50">
        <f t="shared" si="65"/>
        <v>0</v>
      </c>
      <c r="X175" s="50">
        <f t="shared" si="65"/>
        <v>0</v>
      </c>
      <c r="Y175" s="109">
        <f t="shared" si="65"/>
        <v>0</v>
      </c>
    </row>
    <row r="176" spans="1:25" ht="29.45" customHeight="1">
      <c r="A176" s="120" t="s">
        <v>92</v>
      </c>
      <c r="B176" s="113">
        <f>(B65)</f>
        <v>0</v>
      </c>
      <c r="C176" s="114">
        <f>(C65)</f>
        <v>0</v>
      </c>
      <c r="D176" s="114">
        <f t="shared" ref="D176:Y176" si="66">(D65)</f>
        <v>0</v>
      </c>
      <c r="E176" s="114">
        <f t="shared" si="66"/>
        <v>0</v>
      </c>
      <c r="F176" s="114">
        <f t="shared" si="66"/>
        <v>2.3999999999999998E-3</v>
      </c>
      <c r="G176" s="114">
        <f t="shared" si="66"/>
        <v>2.1000000000000001E-2</v>
      </c>
      <c r="H176" s="114">
        <f t="shared" si="66"/>
        <v>2.4E-2</v>
      </c>
      <c r="I176" s="114">
        <f t="shared" si="66"/>
        <v>3.5000000000000001E-3</v>
      </c>
      <c r="J176" s="114">
        <f t="shared" si="66"/>
        <v>0</v>
      </c>
      <c r="K176" s="114">
        <f t="shared" si="66"/>
        <v>1.4999999999999999E-2</v>
      </c>
      <c r="L176" s="114">
        <f t="shared" si="66"/>
        <v>0</v>
      </c>
      <c r="M176" s="114">
        <f t="shared" si="66"/>
        <v>5.0000000000000001E-4</v>
      </c>
      <c r="N176" s="114">
        <f t="shared" si="66"/>
        <v>0</v>
      </c>
      <c r="O176" s="114">
        <f t="shared" si="66"/>
        <v>0</v>
      </c>
      <c r="P176" s="114">
        <f t="shared" si="66"/>
        <v>2E-3</v>
      </c>
      <c r="Q176" s="114">
        <f t="shared" si="66"/>
        <v>0</v>
      </c>
      <c r="R176" s="114">
        <f t="shared" si="66"/>
        <v>0</v>
      </c>
      <c r="S176" s="114">
        <f t="shared" si="66"/>
        <v>0</v>
      </c>
      <c r="T176" s="114">
        <f t="shared" si="66"/>
        <v>0</v>
      </c>
      <c r="U176" s="114">
        <f t="shared" si="66"/>
        <v>0</v>
      </c>
      <c r="V176" s="114">
        <f t="shared" si="66"/>
        <v>0</v>
      </c>
      <c r="W176" s="114">
        <f t="shared" si="66"/>
        <v>0</v>
      </c>
      <c r="X176" s="114">
        <f t="shared" si="66"/>
        <v>0</v>
      </c>
      <c r="Y176" s="115">
        <f t="shared" si="66"/>
        <v>0</v>
      </c>
    </row>
    <row r="177" spans="1:25" ht="29.45" customHeight="1">
      <c r="A177" s="119" t="s">
        <v>76</v>
      </c>
      <c r="B177" s="108">
        <f>(B65-B66)</f>
        <v>0</v>
      </c>
      <c r="C177" s="50">
        <f>(C65-C66)</f>
        <v>0</v>
      </c>
      <c r="D177" s="50">
        <f t="shared" ref="D177:Y177" si="67">(D65-D66)</f>
        <v>0</v>
      </c>
      <c r="E177" s="50">
        <f t="shared" si="67"/>
        <v>0</v>
      </c>
      <c r="F177" s="50">
        <f t="shared" si="67"/>
        <v>2.1999999999999997E-3</v>
      </c>
      <c r="G177" s="50">
        <f t="shared" si="67"/>
        <v>1.9000000000000003E-2</v>
      </c>
      <c r="H177" s="50">
        <f t="shared" si="67"/>
        <v>2.3E-2</v>
      </c>
      <c r="I177" s="50">
        <f t="shared" si="67"/>
        <v>3.0000000000000001E-3</v>
      </c>
      <c r="J177" s="50">
        <f t="shared" si="67"/>
        <v>0</v>
      </c>
      <c r="K177" s="50">
        <f t="shared" si="67"/>
        <v>1.3999999999999999E-2</v>
      </c>
      <c r="L177" s="50">
        <f t="shared" si="67"/>
        <v>0</v>
      </c>
      <c r="M177" s="50">
        <f t="shared" si="67"/>
        <v>3.0000000000000003E-4</v>
      </c>
      <c r="N177" s="50">
        <f t="shared" si="67"/>
        <v>0</v>
      </c>
      <c r="O177" s="50">
        <f t="shared" si="67"/>
        <v>0</v>
      </c>
      <c r="P177" s="50">
        <f t="shared" si="67"/>
        <v>1.5E-3</v>
      </c>
      <c r="Q177" s="50">
        <f t="shared" si="67"/>
        <v>0</v>
      </c>
      <c r="R177" s="50">
        <f t="shared" si="67"/>
        <v>0</v>
      </c>
      <c r="S177" s="50">
        <f t="shared" si="67"/>
        <v>0</v>
      </c>
      <c r="T177" s="50">
        <f t="shared" si="67"/>
        <v>0</v>
      </c>
      <c r="U177" s="50">
        <f t="shared" si="67"/>
        <v>0</v>
      </c>
      <c r="V177" s="50">
        <f t="shared" si="67"/>
        <v>0</v>
      </c>
      <c r="W177" s="50">
        <f t="shared" si="67"/>
        <v>0</v>
      </c>
      <c r="X177" s="50">
        <f t="shared" si="67"/>
        <v>0</v>
      </c>
      <c r="Y177" s="109">
        <f t="shared" si="67"/>
        <v>0</v>
      </c>
    </row>
    <row r="178" spans="1:25" ht="29.45" customHeight="1" thickBot="1">
      <c r="A178" s="130" t="s">
        <v>78</v>
      </c>
      <c r="B178" s="110">
        <f>(B176-(3*B66))</f>
        <v>0</v>
      </c>
      <c r="C178" s="111">
        <f>(C176-(3*C66))</f>
        <v>0</v>
      </c>
      <c r="D178" s="111">
        <f t="shared" ref="D178:Y178" si="68">(D176-(3*D66))</f>
        <v>0</v>
      </c>
      <c r="E178" s="111">
        <f t="shared" si="68"/>
        <v>0</v>
      </c>
      <c r="F178" s="111">
        <f t="shared" si="68"/>
        <v>1.7999999999999997E-3</v>
      </c>
      <c r="G178" s="111">
        <f t="shared" si="68"/>
        <v>1.5000000000000001E-2</v>
      </c>
      <c r="H178" s="111">
        <f t="shared" si="68"/>
        <v>2.1000000000000001E-2</v>
      </c>
      <c r="I178" s="111">
        <f t="shared" si="68"/>
        <v>2E-3</v>
      </c>
      <c r="J178" s="111">
        <f t="shared" si="68"/>
        <v>0</v>
      </c>
      <c r="K178" s="111">
        <f t="shared" si="68"/>
        <v>1.2E-2</v>
      </c>
      <c r="L178" s="111">
        <f t="shared" si="68"/>
        <v>0</v>
      </c>
      <c r="M178" s="111">
        <f t="shared" si="68"/>
        <v>-1.0000000000000005E-4</v>
      </c>
      <c r="N178" s="111">
        <f t="shared" si="68"/>
        <v>0</v>
      </c>
      <c r="O178" s="111">
        <f t="shared" si="68"/>
        <v>0</v>
      </c>
      <c r="P178" s="111">
        <f t="shared" si="68"/>
        <v>5.0000000000000001E-4</v>
      </c>
      <c r="Q178" s="111">
        <f t="shared" si="68"/>
        <v>0</v>
      </c>
      <c r="R178" s="111">
        <f t="shared" si="68"/>
        <v>0</v>
      </c>
      <c r="S178" s="111">
        <f t="shared" si="68"/>
        <v>0</v>
      </c>
      <c r="T178" s="111">
        <f t="shared" si="68"/>
        <v>0</v>
      </c>
      <c r="U178" s="111">
        <f t="shared" si="68"/>
        <v>0</v>
      </c>
      <c r="V178" s="111">
        <f t="shared" si="68"/>
        <v>0</v>
      </c>
      <c r="W178" s="111">
        <f t="shared" si="68"/>
        <v>0</v>
      </c>
      <c r="X178" s="111">
        <f t="shared" si="68"/>
        <v>0</v>
      </c>
      <c r="Y178" s="112">
        <f t="shared" si="68"/>
        <v>0</v>
      </c>
    </row>
    <row r="179" spans="1:25" ht="29.45" customHeight="1" thickBot="1">
      <c r="A179" s="124"/>
    </row>
    <row r="180" spans="1:25" ht="29.45" customHeight="1">
      <c r="A180" s="129" t="s">
        <v>79</v>
      </c>
      <c r="B180" s="108">
        <f>(B182+(3*B72))</f>
        <v>0</v>
      </c>
      <c r="C180" s="50">
        <f>(C182+(3*C72))</f>
        <v>0</v>
      </c>
      <c r="D180" s="50">
        <f t="shared" ref="D180:Y180" si="69">(D182+(3*D72))</f>
        <v>0</v>
      </c>
      <c r="E180" s="50">
        <f t="shared" si="69"/>
        <v>0</v>
      </c>
      <c r="F180" s="50">
        <f t="shared" si="69"/>
        <v>0</v>
      </c>
      <c r="G180" s="50">
        <f t="shared" si="69"/>
        <v>0</v>
      </c>
      <c r="H180" s="50">
        <f t="shared" si="69"/>
        <v>0</v>
      </c>
      <c r="I180" s="50">
        <f t="shared" si="69"/>
        <v>0</v>
      </c>
      <c r="J180" s="50">
        <f t="shared" si="69"/>
        <v>0</v>
      </c>
      <c r="K180" s="50">
        <f t="shared" si="69"/>
        <v>0</v>
      </c>
      <c r="L180" s="50">
        <f t="shared" si="69"/>
        <v>0</v>
      </c>
      <c r="M180" s="50">
        <f t="shared" si="69"/>
        <v>6.0000000000000001E-3</v>
      </c>
      <c r="N180" s="50">
        <f t="shared" si="69"/>
        <v>0</v>
      </c>
      <c r="O180" s="50">
        <f t="shared" si="69"/>
        <v>0</v>
      </c>
      <c r="P180" s="50">
        <f t="shared" si="69"/>
        <v>7.0000000000000001E-3</v>
      </c>
      <c r="Q180" s="50">
        <f t="shared" si="69"/>
        <v>0</v>
      </c>
      <c r="R180" s="50">
        <f t="shared" si="69"/>
        <v>0</v>
      </c>
      <c r="S180" s="50">
        <f t="shared" si="69"/>
        <v>0</v>
      </c>
      <c r="T180" s="50">
        <f t="shared" si="69"/>
        <v>0</v>
      </c>
      <c r="U180" s="50">
        <f t="shared" si="69"/>
        <v>0</v>
      </c>
      <c r="V180" s="50">
        <f t="shared" si="69"/>
        <v>0</v>
      </c>
      <c r="W180" s="50">
        <f t="shared" si="69"/>
        <v>0</v>
      </c>
      <c r="X180" s="50">
        <f t="shared" si="69"/>
        <v>0</v>
      </c>
      <c r="Y180" s="109">
        <f t="shared" si="69"/>
        <v>1.0700000000000001E-2</v>
      </c>
    </row>
    <row r="181" spans="1:25" ht="29.45" customHeight="1">
      <c r="A181" s="119" t="s">
        <v>75</v>
      </c>
      <c r="B181" s="108">
        <f>(B71+B72)</f>
        <v>0</v>
      </c>
      <c r="C181" s="50">
        <f>(C71+C72)</f>
        <v>0</v>
      </c>
      <c r="D181" s="50">
        <f t="shared" ref="D181:Y181" si="70">(D71+D72)</f>
        <v>0</v>
      </c>
      <c r="E181" s="50">
        <f t="shared" si="70"/>
        <v>0</v>
      </c>
      <c r="F181" s="50">
        <f t="shared" si="70"/>
        <v>0</v>
      </c>
      <c r="G181" s="50">
        <f t="shared" si="70"/>
        <v>0</v>
      </c>
      <c r="H181" s="50">
        <f t="shared" si="70"/>
        <v>0</v>
      </c>
      <c r="I181" s="50">
        <f t="shared" si="70"/>
        <v>0</v>
      </c>
      <c r="J181" s="50">
        <f t="shared" si="70"/>
        <v>0</v>
      </c>
      <c r="K181" s="50">
        <f t="shared" si="70"/>
        <v>0</v>
      </c>
      <c r="L181" s="50">
        <f t="shared" si="70"/>
        <v>0</v>
      </c>
      <c r="M181" s="50">
        <f t="shared" si="70"/>
        <v>4.0000000000000001E-3</v>
      </c>
      <c r="N181" s="50">
        <f t="shared" si="70"/>
        <v>0</v>
      </c>
      <c r="O181" s="50">
        <f t="shared" si="70"/>
        <v>0</v>
      </c>
      <c r="P181" s="50">
        <f t="shared" si="70"/>
        <v>5.0000000000000001E-3</v>
      </c>
      <c r="Q181" s="50">
        <f t="shared" si="70"/>
        <v>0</v>
      </c>
      <c r="R181" s="50">
        <f t="shared" si="70"/>
        <v>0</v>
      </c>
      <c r="S181" s="50">
        <f t="shared" si="70"/>
        <v>0</v>
      </c>
      <c r="T181" s="50">
        <f t="shared" si="70"/>
        <v>0</v>
      </c>
      <c r="U181" s="50">
        <f t="shared" si="70"/>
        <v>0</v>
      </c>
      <c r="V181" s="50">
        <f t="shared" si="70"/>
        <v>0</v>
      </c>
      <c r="W181" s="50">
        <f t="shared" si="70"/>
        <v>0</v>
      </c>
      <c r="X181" s="50">
        <f t="shared" si="70"/>
        <v>0</v>
      </c>
      <c r="Y181" s="109">
        <f t="shared" si="70"/>
        <v>8.8999999999999999E-3</v>
      </c>
    </row>
    <row r="182" spans="1:25" ht="29.45" customHeight="1">
      <c r="A182" s="120" t="s">
        <v>93</v>
      </c>
      <c r="B182" s="113">
        <f>(B71)</f>
        <v>0</v>
      </c>
      <c r="C182" s="114">
        <f>(C71)</f>
        <v>0</v>
      </c>
      <c r="D182" s="114">
        <f t="shared" ref="D182:Y182" si="71">(D71)</f>
        <v>0</v>
      </c>
      <c r="E182" s="114">
        <f t="shared" si="71"/>
        <v>0</v>
      </c>
      <c r="F182" s="114">
        <f t="shared" si="71"/>
        <v>0</v>
      </c>
      <c r="G182" s="114">
        <f t="shared" si="71"/>
        <v>0</v>
      </c>
      <c r="H182" s="114">
        <f t="shared" si="71"/>
        <v>0</v>
      </c>
      <c r="I182" s="114">
        <f t="shared" si="71"/>
        <v>0</v>
      </c>
      <c r="J182" s="114">
        <f t="shared" si="71"/>
        <v>0</v>
      </c>
      <c r="K182" s="114">
        <f t="shared" si="71"/>
        <v>0</v>
      </c>
      <c r="L182" s="114">
        <f t="shared" si="71"/>
        <v>0</v>
      </c>
      <c r="M182" s="114">
        <f t="shared" si="71"/>
        <v>3.0000000000000001E-3</v>
      </c>
      <c r="N182" s="114">
        <f t="shared" si="71"/>
        <v>0</v>
      </c>
      <c r="O182" s="114">
        <f t="shared" si="71"/>
        <v>0</v>
      </c>
      <c r="P182" s="114">
        <f t="shared" si="71"/>
        <v>4.0000000000000001E-3</v>
      </c>
      <c r="Q182" s="114">
        <f t="shared" si="71"/>
        <v>0</v>
      </c>
      <c r="R182" s="114">
        <f t="shared" si="71"/>
        <v>0</v>
      </c>
      <c r="S182" s="114">
        <f t="shared" si="71"/>
        <v>0</v>
      </c>
      <c r="T182" s="114">
        <f t="shared" si="71"/>
        <v>0</v>
      </c>
      <c r="U182" s="114">
        <f t="shared" si="71"/>
        <v>0</v>
      </c>
      <c r="V182" s="114">
        <f t="shared" si="71"/>
        <v>0</v>
      </c>
      <c r="W182" s="114">
        <f t="shared" si="71"/>
        <v>0</v>
      </c>
      <c r="X182" s="114">
        <f t="shared" si="71"/>
        <v>0</v>
      </c>
      <c r="Y182" s="115">
        <f t="shared" si="71"/>
        <v>8.0000000000000002E-3</v>
      </c>
    </row>
    <row r="183" spans="1:25" ht="29.45" customHeight="1">
      <c r="A183" s="119" t="s">
        <v>76</v>
      </c>
      <c r="B183" s="108">
        <f>(B71-B72)</f>
        <v>0</v>
      </c>
      <c r="C183" s="50">
        <f>(C71-C72)</f>
        <v>0</v>
      </c>
      <c r="D183" s="50">
        <f t="shared" ref="D183:Y183" si="72">(D71-D72)</f>
        <v>0</v>
      </c>
      <c r="E183" s="50">
        <f t="shared" si="72"/>
        <v>0</v>
      </c>
      <c r="F183" s="50">
        <f t="shared" si="72"/>
        <v>0</v>
      </c>
      <c r="G183" s="50">
        <f t="shared" si="72"/>
        <v>0</v>
      </c>
      <c r="H183" s="50">
        <f t="shared" si="72"/>
        <v>0</v>
      </c>
      <c r="I183" s="50">
        <f t="shared" si="72"/>
        <v>0</v>
      </c>
      <c r="J183" s="50">
        <f t="shared" si="72"/>
        <v>0</v>
      </c>
      <c r="K183" s="50">
        <f t="shared" si="72"/>
        <v>0</v>
      </c>
      <c r="L183" s="50">
        <f t="shared" si="72"/>
        <v>0</v>
      </c>
      <c r="M183" s="50">
        <f t="shared" si="72"/>
        <v>2E-3</v>
      </c>
      <c r="N183" s="50">
        <f t="shared" si="72"/>
        <v>0</v>
      </c>
      <c r="O183" s="50">
        <f t="shared" si="72"/>
        <v>0</v>
      </c>
      <c r="P183" s="50">
        <f t="shared" si="72"/>
        <v>3.0000000000000001E-3</v>
      </c>
      <c r="Q183" s="50">
        <f t="shared" si="72"/>
        <v>0</v>
      </c>
      <c r="R183" s="50">
        <f t="shared" si="72"/>
        <v>0</v>
      </c>
      <c r="S183" s="50">
        <f t="shared" si="72"/>
        <v>0</v>
      </c>
      <c r="T183" s="50">
        <f t="shared" si="72"/>
        <v>0</v>
      </c>
      <c r="U183" s="50">
        <f t="shared" si="72"/>
        <v>0</v>
      </c>
      <c r="V183" s="50">
        <f t="shared" si="72"/>
        <v>0</v>
      </c>
      <c r="W183" s="50">
        <f t="shared" si="72"/>
        <v>0</v>
      </c>
      <c r="X183" s="50">
        <f t="shared" si="72"/>
        <v>0</v>
      </c>
      <c r="Y183" s="109">
        <f t="shared" si="72"/>
        <v>7.1000000000000004E-3</v>
      </c>
    </row>
    <row r="184" spans="1:25" ht="29.45" customHeight="1" thickBot="1">
      <c r="A184" s="130" t="s">
        <v>78</v>
      </c>
      <c r="B184" s="110">
        <f>(B182-(3*B72))</f>
        <v>0</v>
      </c>
      <c r="C184" s="111">
        <f>(C182-(3*C72))</f>
        <v>0</v>
      </c>
      <c r="D184" s="111">
        <f t="shared" ref="D184:Y184" si="73">(D182-(3*D72))</f>
        <v>0</v>
      </c>
      <c r="E184" s="111">
        <f t="shared" si="73"/>
        <v>0</v>
      </c>
      <c r="F184" s="111">
        <f t="shared" si="73"/>
        <v>0</v>
      </c>
      <c r="G184" s="111">
        <f t="shared" si="73"/>
        <v>0</v>
      </c>
      <c r="H184" s="111">
        <f t="shared" si="73"/>
        <v>0</v>
      </c>
      <c r="I184" s="111">
        <f t="shared" si="73"/>
        <v>0</v>
      </c>
      <c r="J184" s="111">
        <f t="shared" si="73"/>
        <v>0</v>
      </c>
      <c r="K184" s="111">
        <f t="shared" si="73"/>
        <v>0</v>
      </c>
      <c r="L184" s="111">
        <f t="shared" si="73"/>
        <v>0</v>
      </c>
      <c r="M184" s="111">
        <f t="shared" si="73"/>
        <v>0</v>
      </c>
      <c r="N184" s="111">
        <f t="shared" si="73"/>
        <v>0</v>
      </c>
      <c r="O184" s="111">
        <f t="shared" si="73"/>
        <v>0</v>
      </c>
      <c r="P184" s="111">
        <f t="shared" si="73"/>
        <v>1E-3</v>
      </c>
      <c r="Q184" s="111">
        <f t="shared" si="73"/>
        <v>0</v>
      </c>
      <c r="R184" s="111">
        <f t="shared" si="73"/>
        <v>0</v>
      </c>
      <c r="S184" s="111">
        <f t="shared" si="73"/>
        <v>0</v>
      </c>
      <c r="T184" s="111">
        <f t="shared" si="73"/>
        <v>0</v>
      </c>
      <c r="U184" s="111">
        <f t="shared" si="73"/>
        <v>0</v>
      </c>
      <c r="V184" s="111">
        <f t="shared" si="73"/>
        <v>0</v>
      </c>
      <c r="W184" s="111">
        <f t="shared" si="73"/>
        <v>0</v>
      </c>
      <c r="X184" s="111">
        <f t="shared" si="73"/>
        <v>0</v>
      </c>
      <c r="Y184" s="112">
        <f t="shared" si="73"/>
        <v>5.3E-3</v>
      </c>
    </row>
    <row r="185" spans="1:25" ht="29.45" customHeight="1" thickBot="1">
      <c r="A185" s="124"/>
    </row>
    <row r="186" spans="1:25" ht="29.45" customHeight="1">
      <c r="A186" s="129" t="s">
        <v>79</v>
      </c>
      <c r="B186" s="108">
        <f>(B188+(3*B78))</f>
        <v>0</v>
      </c>
      <c r="C186" s="50">
        <f>(C188+(3*C78))</f>
        <v>0</v>
      </c>
      <c r="D186" s="50">
        <f t="shared" ref="D186:Y186" si="74">(D188+(3*D78))</f>
        <v>0</v>
      </c>
      <c r="E186" s="50">
        <f t="shared" si="74"/>
        <v>0</v>
      </c>
      <c r="F186" s="50">
        <f t="shared" si="74"/>
        <v>0</v>
      </c>
      <c r="G186" s="50">
        <f t="shared" si="74"/>
        <v>0</v>
      </c>
      <c r="H186" s="50">
        <f t="shared" si="74"/>
        <v>0</v>
      </c>
      <c r="I186" s="50">
        <f t="shared" si="74"/>
        <v>5.3E-3</v>
      </c>
      <c r="J186" s="50">
        <f t="shared" si="74"/>
        <v>8.9999999999999998E-4</v>
      </c>
      <c r="K186" s="50">
        <f t="shared" si="74"/>
        <v>0</v>
      </c>
      <c r="L186" s="50">
        <f t="shared" si="74"/>
        <v>0</v>
      </c>
      <c r="M186" s="50">
        <f t="shared" si="74"/>
        <v>0</v>
      </c>
      <c r="N186" s="50">
        <f t="shared" si="74"/>
        <v>0</v>
      </c>
      <c r="O186" s="50">
        <f t="shared" si="74"/>
        <v>0</v>
      </c>
      <c r="P186" s="50">
        <f t="shared" si="74"/>
        <v>0</v>
      </c>
      <c r="Q186" s="50">
        <f t="shared" si="74"/>
        <v>0</v>
      </c>
      <c r="R186" s="50">
        <f t="shared" si="74"/>
        <v>0</v>
      </c>
      <c r="S186" s="50">
        <f t="shared" si="74"/>
        <v>1.2999999999999999E-4</v>
      </c>
      <c r="T186" s="50">
        <f t="shared" si="74"/>
        <v>0</v>
      </c>
      <c r="U186" s="50">
        <f t="shared" si="74"/>
        <v>0</v>
      </c>
      <c r="V186" s="50">
        <f t="shared" si="74"/>
        <v>0</v>
      </c>
      <c r="W186" s="50">
        <f t="shared" si="74"/>
        <v>0</v>
      </c>
      <c r="X186" s="50">
        <f t="shared" si="74"/>
        <v>0</v>
      </c>
      <c r="Y186" s="109">
        <f t="shared" si="74"/>
        <v>0</v>
      </c>
    </row>
    <row r="187" spans="1:25" ht="29.45" customHeight="1">
      <c r="A187" s="119" t="s">
        <v>75</v>
      </c>
      <c r="B187" s="108">
        <f>(B77+B78)</f>
        <v>0</v>
      </c>
      <c r="C187" s="50">
        <f>(C77+C78)</f>
        <v>0</v>
      </c>
      <c r="D187" s="50">
        <f t="shared" ref="D187:Y187" si="75">(D77+D78)</f>
        <v>0</v>
      </c>
      <c r="E187" s="50">
        <f t="shared" si="75"/>
        <v>0</v>
      </c>
      <c r="F187" s="50">
        <f t="shared" si="75"/>
        <v>0</v>
      </c>
      <c r="G187" s="50">
        <f t="shared" si="75"/>
        <v>0</v>
      </c>
      <c r="H187" s="50">
        <f t="shared" si="75"/>
        <v>0</v>
      </c>
      <c r="I187" s="50">
        <f t="shared" si="75"/>
        <v>5.1000000000000004E-3</v>
      </c>
      <c r="J187" s="50">
        <f t="shared" si="75"/>
        <v>6.9999999999999999E-4</v>
      </c>
      <c r="K187" s="50">
        <f t="shared" si="75"/>
        <v>0</v>
      </c>
      <c r="L187" s="50">
        <f t="shared" si="75"/>
        <v>0</v>
      </c>
      <c r="M187" s="50">
        <f t="shared" si="75"/>
        <v>0</v>
      </c>
      <c r="N187" s="50">
        <f t="shared" si="75"/>
        <v>0</v>
      </c>
      <c r="O187" s="50">
        <f t="shared" si="75"/>
        <v>0</v>
      </c>
      <c r="P187" s="50">
        <f t="shared" si="75"/>
        <v>0</v>
      </c>
      <c r="Q187" s="50">
        <f t="shared" si="75"/>
        <v>0</v>
      </c>
      <c r="R187" s="50">
        <f t="shared" si="75"/>
        <v>0</v>
      </c>
      <c r="S187" s="50">
        <f t="shared" si="75"/>
        <v>1.2999999999999999E-4</v>
      </c>
      <c r="T187" s="50">
        <f t="shared" si="75"/>
        <v>0</v>
      </c>
      <c r="U187" s="50">
        <f t="shared" si="75"/>
        <v>0</v>
      </c>
      <c r="V187" s="50">
        <f t="shared" si="75"/>
        <v>0</v>
      </c>
      <c r="W187" s="50">
        <f t="shared" si="75"/>
        <v>0</v>
      </c>
      <c r="X187" s="50">
        <f t="shared" si="75"/>
        <v>0</v>
      </c>
      <c r="Y187" s="109">
        <f t="shared" si="75"/>
        <v>0</v>
      </c>
    </row>
    <row r="188" spans="1:25" ht="29.45" customHeight="1">
      <c r="A188" s="120" t="s">
        <v>94</v>
      </c>
      <c r="B188" s="113">
        <f>(B77)</f>
        <v>0</v>
      </c>
      <c r="C188" s="114">
        <f>(C77)</f>
        <v>0</v>
      </c>
      <c r="D188" s="114">
        <f t="shared" ref="D188:Y188" si="76">(D77)</f>
        <v>0</v>
      </c>
      <c r="E188" s="114">
        <f t="shared" si="76"/>
        <v>0</v>
      </c>
      <c r="F188" s="114">
        <f t="shared" si="76"/>
        <v>0</v>
      </c>
      <c r="G188" s="114">
        <f t="shared" si="76"/>
        <v>0</v>
      </c>
      <c r="H188" s="114">
        <f t="shared" si="76"/>
        <v>0</v>
      </c>
      <c r="I188" s="114">
        <f t="shared" si="76"/>
        <v>5.0000000000000001E-3</v>
      </c>
      <c r="J188" s="114">
        <f t="shared" si="76"/>
        <v>5.9999999999999995E-4</v>
      </c>
      <c r="K188" s="114">
        <f t="shared" si="76"/>
        <v>0</v>
      </c>
      <c r="L188" s="114">
        <f t="shared" si="76"/>
        <v>0</v>
      </c>
      <c r="M188" s="114">
        <f t="shared" si="76"/>
        <v>0</v>
      </c>
      <c r="N188" s="114">
        <f t="shared" si="76"/>
        <v>0</v>
      </c>
      <c r="O188" s="114">
        <f t="shared" si="76"/>
        <v>0</v>
      </c>
      <c r="P188" s="114">
        <f t="shared" si="76"/>
        <v>0</v>
      </c>
      <c r="Q188" s="114">
        <f t="shared" si="76"/>
        <v>0</v>
      </c>
      <c r="R188" s="114">
        <f t="shared" si="76"/>
        <v>0</v>
      </c>
      <c r="S188" s="114">
        <f t="shared" si="76"/>
        <v>1.2999999999999999E-4</v>
      </c>
      <c r="T188" s="114">
        <f t="shared" si="76"/>
        <v>0</v>
      </c>
      <c r="U188" s="114">
        <f t="shared" si="76"/>
        <v>0</v>
      </c>
      <c r="V188" s="114">
        <f t="shared" si="76"/>
        <v>0</v>
      </c>
      <c r="W188" s="114">
        <f t="shared" si="76"/>
        <v>0</v>
      </c>
      <c r="X188" s="114">
        <f t="shared" si="76"/>
        <v>0</v>
      </c>
      <c r="Y188" s="115">
        <f t="shared" si="76"/>
        <v>0</v>
      </c>
    </row>
    <row r="189" spans="1:25" ht="29.45" customHeight="1">
      <c r="A189" s="119" t="s">
        <v>76</v>
      </c>
      <c r="B189" s="108">
        <f>(B77-B78)</f>
        <v>0</v>
      </c>
      <c r="C189" s="50">
        <f>(C77-C78)</f>
        <v>0</v>
      </c>
      <c r="D189" s="50">
        <f t="shared" ref="D189:Y189" si="77">(D77-D78)</f>
        <v>0</v>
      </c>
      <c r="E189" s="50">
        <f t="shared" si="77"/>
        <v>0</v>
      </c>
      <c r="F189" s="50">
        <f t="shared" si="77"/>
        <v>0</v>
      </c>
      <c r="G189" s="50">
        <f t="shared" si="77"/>
        <v>0</v>
      </c>
      <c r="H189" s="50">
        <f t="shared" si="77"/>
        <v>0</v>
      </c>
      <c r="I189" s="50">
        <f t="shared" si="77"/>
        <v>4.8999999999999998E-3</v>
      </c>
      <c r="J189" s="50">
        <f t="shared" si="77"/>
        <v>4.999999999999999E-4</v>
      </c>
      <c r="K189" s="50">
        <f t="shared" si="77"/>
        <v>0</v>
      </c>
      <c r="L189" s="50">
        <f t="shared" si="77"/>
        <v>0</v>
      </c>
      <c r="M189" s="50">
        <f t="shared" si="77"/>
        <v>0</v>
      </c>
      <c r="N189" s="50">
        <f t="shared" si="77"/>
        <v>0</v>
      </c>
      <c r="O189" s="50">
        <f t="shared" si="77"/>
        <v>0</v>
      </c>
      <c r="P189" s="50">
        <f t="shared" si="77"/>
        <v>0</v>
      </c>
      <c r="Q189" s="50">
        <f t="shared" si="77"/>
        <v>0</v>
      </c>
      <c r="R189" s="50">
        <f t="shared" si="77"/>
        <v>0</v>
      </c>
      <c r="S189" s="50">
        <f t="shared" si="77"/>
        <v>1.2999999999999999E-4</v>
      </c>
      <c r="T189" s="50">
        <f t="shared" si="77"/>
        <v>0</v>
      </c>
      <c r="U189" s="50">
        <f t="shared" si="77"/>
        <v>0</v>
      </c>
      <c r="V189" s="50">
        <f t="shared" si="77"/>
        <v>0</v>
      </c>
      <c r="W189" s="50">
        <f t="shared" si="77"/>
        <v>0</v>
      </c>
      <c r="X189" s="50">
        <f t="shared" si="77"/>
        <v>0</v>
      </c>
      <c r="Y189" s="109">
        <f t="shared" si="77"/>
        <v>0</v>
      </c>
    </row>
    <row r="190" spans="1:25" ht="29.45" customHeight="1" thickBot="1">
      <c r="A190" s="130" t="s">
        <v>78</v>
      </c>
      <c r="B190" s="110">
        <f>(B188-(3*B78))</f>
        <v>0</v>
      </c>
      <c r="C190" s="111">
        <f>(C188-(3*C78))</f>
        <v>0</v>
      </c>
      <c r="D190" s="111">
        <f t="shared" ref="D190:Y190" si="78">(D188-(3*D78))</f>
        <v>0</v>
      </c>
      <c r="E190" s="111">
        <f t="shared" si="78"/>
        <v>0</v>
      </c>
      <c r="F190" s="111">
        <f t="shared" si="78"/>
        <v>0</v>
      </c>
      <c r="G190" s="111">
        <f t="shared" si="78"/>
        <v>0</v>
      </c>
      <c r="H190" s="111">
        <f t="shared" si="78"/>
        <v>0</v>
      </c>
      <c r="I190" s="111">
        <f t="shared" si="78"/>
        <v>4.7000000000000002E-3</v>
      </c>
      <c r="J190" s="111">
        <f t="shared" si="78"/>
        <v>2.9999999999999992E-4</v>
      </c>
      <c r="K190" s="111">
        <f t="shared" si="78"/>
        <v>0</v>
      </c>
      <c r="L190" s="111">
        <f t="shared" si="78"/>
        <v>0</v>
      </c>
      <c r="M190" s="111">
        <f t="shared" si="78"/>
        <v>0</v>
      </c>
      <c r="N190" s="111">
        <f t="shared" si="78"/>
        <v>0</v>
      </c>
      <c r="O190" s="111">
        <f t="shared" si="78"/>
        <v>0</v>
      </c>
      <c r="P190" s="111">
        <f t="shared" si="78"/>
        <v>0</v>
      </c>
      <c r="Q190" s="111">
        <f t="shared" si="78"/>
        <v>0</v>
      </c>
      <c r="R190" s="111">
        <f t="shared" si="78"/>
        <v>0</v>
      </c>
      <c r="S190" s="111">
        <f t="shared" si="78"/>
        <v>1.2999999999999999E-4</v>
      </c>
      <c r="T190" s="111">
        <f t="shared" si="78"/>
        <v>0</v>
      </c>
      <c r="U190" s="111">
        <f t="shared" si="78"/>
        <v>0</v>
      </c>
      <c r="V190" s="111">
        <f t="shared" si="78"/>
        <v>0</v>
      </c>
      <c r="W190" s="111">
        <f t="shared" si="78"/>
        <v>0</v>
      </c>
      <c r="X190" s="111">
        <f t="shared" si="78"/>
        <v>0</v>
      </c>
      <c r="Y190" s="112">
        <f t="shared" si="78"/>
        <v>0</v>
      </c>
    </row>
    <row r="191" spans="1:25" ht="29.45" customHeight="1" thickBot="1">
      <c r="A191" s="124"/>
    </row>
    <row r="192" spans="1:25" ht="29.45" customHeight="1">
      <c r="A192" s="129" t="s">
        <v>79</v>
      </c>
      <c r="B192" s="108">
        <f>(B194+(3*B84))</f>
        <v>0</v>
      </c>
      <c r="C192" s="50">
        <f>(C194+(3*C84))</f>
        <v>0</v>
      </c>
      <c r="D192" s="50">
        <f t="shared" ref="D192:Y192" si="79">(D194+(3*D84))</f>
        <v>0</v>
      </c>
      <c r="E192" s="50">
        <f t="shared" si="79"/>
        <v>0</v>
      </c>
      <c r="F192" s="50">
        <f t="shared" si="79"/>
        <v>0</v>
      </c>
      <c r="G192" s="50">
        <f t="shared" si="79"/>
        <v>0</v>
      </c>
      <c r="H192" s="50">
        <f t="shared" si="79"/>
        <v>0</v>
      </c>
      <c r="I192" s="50">
        <f t="shared" si="79"/>
        <v>0</v>
      </c>
      <c r="J192" s="50">
        <f t="shared" si="79"/>
        <v>0</v>
      </c>
      <c r="K192" s="50">
        <f t="shared" si="79"/>
        <v>0</v>
      </c>
      <c r="L192" s="50">
        <f t="shared" si="79"/>
        <v>0</v>
      </c>
      <c r="M192" s="50">
        <f t="shared" si="79"/>
        <v>0</v>
      </c>
      <c r="N192" s="50">
        <f t="shared" si="79"/>
        <v>0</v>
      </c>
      <c r="O192" s="50">
        <f t="shared" si="79"/>
        <v>0</v>
      </c>
      <c r="P192" s="50">
        <f t="shared" si="79"/>
        <v>0</v>
      </c>
      <c r="Q192" s="50">
        <f t="shared" si="79"/>
        <v>0</v>
      </c>
      <c r="R192" s="50">
        <f t="shared" si="79"/>
        <v>0</v>
      </c>
      <c r="S192" s="50">
        <f t="shared" si="79"/>
        <v>0</v>
      </c>
      <c r="T192" s="50">
        <f t="shared" si="79"/>
        <v>0</v>
      </c>
      <c r="U192" s="50">
        <f t="shared" si="79"/>
        <v>0</v>
      </c>
      <c r="V192" s="50">
        <f t="shared" si="79"/>
        <v>0</v>
      </c>
      <c r="W192" s="50">
        <f t="shared" si="79"/>
        <v>0</v>
      </c>
      <c r="X192" s="50">
        <f t="shared" si="79"/>
        <v>0</v>
      </c>
      <c r="Y192" s="109">
        <f t="shared" si="79"/>
        <v>0</v>
      </c>
    </row>
    <row r="193" spans="1:25" ht="29.45" customHeight="1">
      <c r="A193" s="119" t="s">
        <v>75</v>
      </c>
      <c r="B193" s="108">
        <f>(B83+B84)</f>
        <v>0</v>
      </c>
      <c r="C193" s="50">
        <f>(C83+C84)</f>
        <v>0</v>
      </c>
      <c r="D193" s="50">
        <f t="shared" ref="D193:Y193" si="80">(D83+D84)</f>
        <v>0</v>
      </c>
      <c r="E193" s="50">
        <f t="shared" si="80"/>
        <v>0</v>
      </c>
      <c r="F193" s="50">
        <f t="shared" si="80"/>
        <v>0</v>
      </c>
      <c r="G193" s="50">
        <f t="shared" si="80"/>
        <v>0</v>
      </c>
      <c r="H193" s="50">
        <f t="shared" si="80"/>
        <v>0</v>
      </c>
      <c r="I193" s="50">
        <f t="shared" si="80"/>
        <v>0</v>
      </c>
      <c r="J193" s="50">
        <f t="shared" si="80"/>
        <v>0</v>
      </c>
      <c r="K193" s="50">
        <f t="shared" si="80"/>
        <v>0</v>
      </c>
      <c r="L193" s="50">
        <f t="shared" si="80"/>
        <v>0</v>
      </c>
      <c r="M193" s="50">
        <f t="shared" si="80"/>
        <v>0</v>
      </c>
      <c r="N193" s="50">
        <f t="shared" si="80"/>
        <v>0</v>
      </c>
      <c r="O193" s="50">
        <f t="shared" si="80"/>
        <v>0</v>
      </c>
      <c r="P193" s="50">
        <f t="shared" si="80"/>
        <v>0</v>
      </c>
      <c r="Q193" s="50">
        <f t="shared" si="80"/>
        <v>0</v>
      </c>
      <c r="R193" s="50">
        <f t="shared" si="80"/>
        <v>0</v>
      </c>
      <c r="S193" s="50">
        <f t="shared" si="80"/>
        <v>0</v>
      </c>
      <c r="T193" s="50">
        <f t="shared" si="80"/>
        <v>0</v>
      </c>
      <c r="U193" s="50">
        <f t="shared" si="80"/>
        <v>0</v>
      </c>
      <c r="V193" s="50">
        <f t="shared" si="80"/>
        <v>0</v>
      </c>
      <c r="W193" s="50">
        <f t="shared" si="80"/>
        <v>0</v>
      </c>
      <c r="X193" s="50">
        <f t="shared" si="80"/>
        <v>0</v>
      </c>
      <c r="Y193" s="109">
        <f t="shared" si="80"/>
        <v>0</v>
      </c>
    </row>
    <row r="194" spans="1:25" ht="29.45" customHeight="1">
      <c r="A194" s="120" t="s">
        <v>95</v>
      </c>
      <c r="B194" s="113">
        <f>(B83)</f>
        <v>0</v>
      </c>
      <c r="C194" s="114">
        <f>(C83)</f>
        <v>0</v>
      </c>
      <c r="D194" s="114">
        <f t="shared" ref="D194:Y194" si="81">(D83)</f>
        <v>0</v>
      </c>
      <c r="E194" s="114">
        <f t="shared" si="81"/>
        <v>0</v>
      </c>
      <c r="F194" s="114">
        <f t="shared" si="81"/>
        <v>0</v>
      </c>
      <c r="G194" s="114">
        <f t="shared" si="81"/>
        <v>0</v>
      </c>
      <c r="H194" s="114">
        <f t="shared" si="81"/>
        <v>0</v>
      </c>
      <c r="I194" s="114">
        <f t="shared" si="81"/>
        <v>0</v>
      </c>
      <c r="J194" s="114">
        <f t="shared" si="81"/>
        <v>0</v>
      </c>
      <c r="K194" s="114">
        <f t="shared" si="81"/>
        <v>0</v>
      </c>
      <c r="L194" s="114">
        <f t="shared" si="81"/>
        <v>0</v>
      </c>
      <c r="M194" s="114">
        <f t="shared" si="81"/>
        <v>0</v>
      </c>
      <c r="N194" s="114">
        <f t="shared" si="81"/>
        <v>0</v>
      </c>
      <c r="O194" s="114">
        <f t="shared" si="81"/>
        <v>0</v>
      </c>
      <c r="P194" s="114">
        <f t="shared" si="81"/>
        <v>0</v>
      </c>
      <c r="Q194" s="114">
        <f t="shared" si="81"/>
        <v>0</v>
      </c>
      <c r="R194" s="114">
        <f t="shared" si="81"/>
        <v>0</v>
      </c>
      <c r="S194" s="114">
        <f t="shared" si="81"/>
        <v>0</v>
      </c>
      <c r="T194" s="114">
        <f t="shared" si="81"/>
        <v>0</v>
      </c>
      <c r="U194" s="114">
        <f t="shared" si="81"/>
        <v>0</v>
      </c>
      <c r="V194" s="114">
        <f t="shared" si="81"/>
        <v>0</v>
      </c>
      <c r="W194" s="114">
        <f t="shared" si="81"/>
        <v>0</v>
      </c>
      <c r="X194" s="114">
        <f t="shared" si="81"/>
        <v>0</v>
      </c>
      <c r="Y194" s="115">
        <f t="shared" si="81"/>
        <v>0</v>
      </c>
    </row>
    <row r="195" spans="1:25" ht="29.45" customHeight="1">
      <c r="A195" s="119" t="s">
        <v>76</v>
      </c>
      <c r="B195" s="108">
        <f>(B83-B84)</f>
        <v>0</v>
      </c>
      <c r="C195" s="50">
        <f>(C83-C84)</f>
        <v>0</v>
      </c>
      <c r="D195" s="50">
        <f t="shared" ref="D195:Y195" si="82">(D83-D84)</f>
        <v>0</v>
      </c>
      <c r="E195" s="50">
        <f t="shared" si="82"/>
        <v>0</v>
      </c>
      <c r="F195" s="50">
        <f t="shared" si="82"/>
        <v>0</v>
      </c>
      <c r="G195" s="50">
        <f t="shared" si="82"/>
        <v>0</v>
      </c>
      <c r="H195" s="50">
        <f t="shared" si="82"/>
        <v>0</v>
      </c>
      <c r="I195" s="50">
        <f t="shared" si="82"/>
        <v>0</v>
      </c>
      <c r="J195" s="50">
        <f t="shared" si="82"/>
        <v>0</v>
      </c>
      <c r="K195" s="50">
        <f t="shared" si="82"/>
        <v>0</v>
      </c>
      <c r="L195" s="50">
        <f t="shared" si="82"/>
        <v>0</v>
      </c>
      <c r="M195" s="50">
        <f t="shared" si="82"/>
        <v>0</v>
      </c>
      <c r="N195" s="50">
        <f t="shared" si="82"/>
        <v>0</v>
      </c>
      <c r="O195" s="50">
        <f t="shared" si="82"/>
        <v>0</v>
      </c>
      <c r="P195" s="50">
        <f t="shared" si="82"/>
        <v>0</v>
      </c>
      <c r="Q195" s="50">
        <f t="shared" si="82"/>
        <v>0</v>
      </c>
      <c r="R195" s="50">
        <f t="shared" si="82"/>
        <v>0</v>
      </c>
      <c r="S195" s="50">
        <f t="shared" si="82"/>
        <v>0</v>
      </c>
      <c r="T195" s="50">
        <f t="shared" si="82"/>
        <v>0</v>
      </c>
      <c r="U195" s="50">
        <f t="shared" si="82"/>
        <v>0</v>
      </c>
      <c r="V195" s="50">
        <f t="shared" si="82"/>
        <v>0</v>
      </c>
      <c r="W195" s="50">
        <f t="shared" si="82"/>
        <v>0</v>
      </c>
      <c r="X195" s="50">
        <f t="shared" si="82"/>
        <v>0</v>
      </c>
      <c r="Y195" s="109">
        <f t="shared" si="82"/>
        <v>0</v>
      </c>
    </row>
    <row r="196" spans="1:25" ht="29.45" customHeight="1" thickBot="1">
      <c r="A196" s="130" t="s">
        <v>78</v>
      </c>
      <c r="B196" s="110">
        <f>(B194-(3*B84))</f>
        <v>0</v>
      </c>
      <c r="C196" s="111">
        <f>(C194-(3*C84))</f>
        <v>0</v>
      </c>
      <c r="D196" s="111">
        <f t="shared" ref="D196:Y196" si="83">(D194-(3*D84))</f>
        <v>0</v>
      </c>
      <c r="E196" s="111">
        <f t="shared" si="83"/>
        <v>0</v>
      </c>
      <c r="F196" s="111">
        <f t="shared" si="83"/>
        <v>0</v>
      </c>
      <c r="G196" s="111">
        <f t="shared" si="83"/>
        <v>0</v>
      </c>
      <c r="H196" s="111">
        <f t="shared" si="83"/>
        <v>0</v>
      </c>
      <c r="I196" s="111">
        <f t="shared" si="83"/>
        <v>0</v>
      </c>
      <c r="J196" s="111">
        <f t="shared" si="83"/>
        <v>0</v>
      </c>
      <c r="K196" s="111">
        <f t="shared" si="83"/>
        <v>0</v>
      </c>
      <c r="L196" s="111">
        <f t="shared" si="83"/>
        <v>0</v>
      </c>
      <c r="M196" s="111">
        <f t="shared" si="83"/>
        <v>0</v>
      </c>
      <c r="N196" s="111">
        <f t="shared" si="83"/>
        <v>0</v>
      </c>
      <c r="O196" s="111">
        <f t="shared" si="83"/>
        <v>0</v>
      </c>
      <c r="P196" s="111">
        <f t="shared" si="83"/>
        <v>0</v>
      </c>
      <c r="Q196" s="111">
        <f t="shared" si="83"/>
        <v>0</v>
      </c>
      <c r="R196" s="111">
        <f t="shared" si="83"/>
        <v>0</v>
      </c>
      <c r="S196" s="111">
        <f t="shared" si="83"/>
        <v>0</v>
      </c>
      <c r="T196" s="111">
        <f t="shared" si="83"/>
        <v>0</v>
      </c>
      <c r="U196" s="111">
        <f t="shared" si="83"/>
        <v>0</v>
      </c>
      <c r="V196" s="111">
        <f t="shared" si="83"/>
        <v>0</v>
      </c>
      <c r="W196" s="111">
        <f t="shared" si="83"/>
        <v>0</v>
      </c>
      <c r="X196" s="111">
        <f t="shared" si="83"/>
        <v>0</v>
      </c>
      <c r="Y196" s="112">
        <f t="shared" si="83"/>
        <v>0</v>
      </c>
    </row>
  </sheetData>
  <printOptions gridLines="1"/>
  <pageMargins left="0" right="0" top="0.59055118110236227" bottom="0.78740157480314965" header="0.19685039370078741" footer="0.31496062992125984"/>
  <pageSetup paperSize="9" scale="40" orientation="landscape" r:id="rId1"/>
  <headerFooter>
    <oddHeader>&amp;C&amp;"Arial,Fett"&amp;28Zusammenfassung der Rückführung VAXXX</oddHeader>
    <oddFooter>&amp;L&amp;20Ausgearbeitet von:_____________Geprüft+ Genehmigt von:__________________________&amp;C&amp;20Rev.x / xx.xx.xxxx&amp;R&amp;20Rückführung VAxxx
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AG48"/>
  <sheetViews>
    <sheetView zoomScale="145" zoomScaleNormal="145" workbookViewId="0">
      <selection activeCell="B5" sqref="B5"/>
    </sheetView>
  </sheetViews>
  <sheetFormatPr baseColWidth="10" defaultRowHeight="12.9"/>
  <cols>
    <col min="1" max="1" width="7.15234375" style="1" customWidth="1"/>
    <col min="2" max="2" width="6.69140625" customWidth="1"/>
    <col min="3" max="33" width="8" customWidth="1"/>
  </cols>
  <sheetData>
    <row r="1" spans="1:33" s="27" customFormat="1" ht="21.05" customHeight="1" thickBot="1">
      <c r="A1" s="38" t="s">
        <v>32</v>
      </c>
      <c r="B1" s="82" t="s">
        <v>0</v>
      </c>
      <c r="C1" s="28" t="s">
        <v>45</v>
      </c>
      <c r="D1" s="28" t="s">
        <v>1</v>
      </c>
      <c r="E1" s="28" t="s">
        <v>2</v>
      </c>
      <c r="F1" s="28" t="s">
        <v>3</v>
      </c>
      <c r="G1" s="28" t="s">
        <v>35</v>
      </c>
      <c r="H1" s="28" t="s">
        <v>5</v>
      </c>
      <c r="I1" s="28" t="s">
        <v>4</v>
      </c>
      <c r="J1" s="28" t="s">
        <v>9</v>
      </c>
      <c r="K1" s="28" t="s">
        <v>10</v>
      </c>
      <c r="L1" s="28" t="s">
        <v>6</v>
      </c>
      <c r="M1" s="28" t="s">
        <v>11</v>
      </c>
      <c r="N1" s="28" t="s">
        <v>8</v>
      </c>
      <c r="O1" s="28" t="s">
        <v>16</v>
      </c>
      <c r="P1" s="28" t="s">
        <v>12</v>
      </c>
      <c r="Q1" s="28" t="s">
        <v>17</v>
      </c>
      <c r="R1" s="28" t="s">
        <v>7</v>
      </c>
      <c r="S1" s="28" t="s">
        <v>19</v>
      </c>
      <c r="T1" s="28" t="s">
        <v>15</v>
      </c>
      <c r="U1" s="28" t="s">
        <v>18</v>
      </c>
      <c r="V1" s="28" t="s">
        <v>13</v>
      </c>
      <c r="W1" s="28" t="s">
        <v>14</v>
      </c>
      <c r="X1" s="28" t="s">
        <v>20</v>
      </c>
      <c r="Y1" s="28" t="s">
        <v>25</v>
      </c>
      <c r="Z1" s="28" t="s">
        <v>43</v>
      </c>
      <c r="AA1" s="28" t="s">
        <v>26</v>
      </c>
      <c r="AB1" s="28" t="s">
        <v>27</v>
      </c>
      <c r="AC1" s="28" t="s">
        <v>22</v>
      </c>
      <c r="AD1" s="28" t="s">
        <v>28</v>
      </c>
      <c r="AE1" s="28" t="s">
        <v>29</v>
      </c>
      <c r="AF1" s="28" t="s">
        <v>21</v>
      </c>
      <c r="AG1" s="29" t="s">
        <v>30</v>
      </c>
    </row>
    <row r="2" spans="1:33" s="24" customFormat="1" ht="11.45" customHeight="1" thickBot="1">
      <c r="A2" s="23">
        <v>1</v>
      </c>
      <c r="B2" s="83" t="s">
        <v>31</v>
      </c>
      <c r="C2" s="176">
        <v>1</v>
      </c>
      <c r="D2" s="176">
        <v>1</v>
      </c>
      <c r="R2" s="176">
        <v>1</v>
      </c>
      <c r="Z2" s="24">
        <f>('Standards vorher'!Y8)</f>
        <v>1.0452961672473868</v>
      </c>
      <c r="AG2" s="25"/>
    </row>
    <row r="3" spans="1:33" s="24" customFormat="1" ht="11.45" customHeight="1">
      <c r="A3" s="23"/>
      <c r="B3" s="24" t="s">
        <v>31</v>
      </c>
      <c r="C3" s="24" t="e">
        <f>('Standards nachher'!B8)</f>
        <v>#DIV/0!</v>
      </c>
      <c r="D3" s="176">
        <v>1</v>
      </c>
      <c r="R3" s="176">
        <v>1</v>
      </c>
      <c r="Z3" s="176">
        <v>1</v>
      </c>
      <c r="AG3" s="25"/>
    </row>
    <row r="4" spans="1:33" s="24" customFormat="1" ht="11.45" customHeight="1">
      <c r="A4" s="23"/>
      <c r="AG4" s="25"/>
    </row>
    <row r="5" spans="1:33" s="24" customFormat="1" ht="11.45" customHeight="1">
      <c r="A5" s="23">
        <v>2</v>
      </c>
      <c r="B5" s="24" t="s">
        <v>31</v>
      </c>
      <c r="C5" s="24">
        <f>('Standards vorher'!B14)</f>
        <v>1.0097518824836438</v>
      </c>
      <c r="F5" s="24">
        <f>('Standards vorher'!E14)</f>
        <v>0.91964285714285721</v>
      </c>
      <c r="H5" s="24">
        <f>('Standards vorher'!G14)</f>
        <v>0.94782608695652171</v>
      </c>
      <c r="L5" s="24">
        <f>('Standards vorher'!K14)</f>
        <v>1.1120689655172415</v>
      </c>
      <c r="AG5" s="25"/>
    </row>
    <row r="6" spans="1:33" s="24" customFormat="1" ht="11.45" customHeight="1">
      <c r="A6" s="23"/>
      <c r="B6" s="24" t="s">
        <v>31</v>
      </c>
      <c r="C6" s="176">
        <v>1</v>
      </c>
      <c r="F6" s="24" t="e">
        <f>('Standards nachher'!E14)</f>
        <v>#DIV/0!</v>
      </c>
      <c r="H6" s="24" t="e">
        <f>('Standards nachher'!G14)</f>
        <v>#DIV/0!</v>
      </c>
      <c r="L6" s="24" t="e">
        <f>('Standards nachher'!K14)</f>
        <v>#DIV/0!</v>
      </c>
      <c r="AG6" s="25"/>
    </row>
    <row r="7" spans="1:33" s="24" customFormat="1" ht="11.45" customHeight="1">
      <c r="A7" s="23"/>
      <c r="AG7" s="25"/>
    </row>
    <row r="8" spans="1:33" s="24" customFormat="1" ht="11.45" customHeight="1">
      <c r="A8" s="23">
        <v>3</v>
      </c>
      <c r="B8" s="24" t="s">
        <v>31</v>
      </c>
      <c r="C8" s="144">
        <f>'Standards vorher'!B20</f>
        <v>1.0140900004875433</v>
      </c>
      <c r="D8" s="176">
        <v>1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>
        <f>'Standards vorher'!Q20</f>
        <v>1.0447761194029852</v>
      </c>
      <c r="S8" s="144"/>
      <c r="T8" s="144"/>
      <c r="U8" s="144"/>
      <c r="V8" s="144"/>
      <c r="W8" s="144"/>
      <c r="X8" s="144"/>
      <c r="Y8" s="144"/>
      <c r="Z8" s="144"/>
      <c r="AG8" s="25"/>
    </row>
    <row r="9" spans="1:33" s="24" customFormat="1" ht="11.45" customHeight="1">
      <c r="A9" s="23"/>
      <c r="B9" s="24" t="s">
        <v>31</v>
      </c>
      <c r="C9" s="144"/>
      <c r="D9" s="176">
        <v>1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 t="e">
        <f>'Standards nachher'!Q20</f>
        <v>#DIV/0!</v>
      </c>
      <c r="S9" s="144"/>
      <c r="T9" s="144"/>
      <c r="U9" s="144"/>
      <c r="V9" s="144"/>
      <c r="W9" s="144"/>
      <c r="X9" s="144"/>
      <c r="Y9" s="144"/>
      <c r="Z9" s="144"/>
      <c r="AG9" s="25"/>
    </row>
    <row r="10" spans="1:33" s="24" customFormat="1" ht="11.45" customHeight="1">
      <c r="A10" s="23"/>
      <c r="AG10" s="25"/>
    </row>
    <row r="11" spans="1:33" s="24" customFormat="1" ht="11.45" customHeight="1">
      <c r="A11" s="23">
        <v>4</v>
      </c>
      <c r="B11" s="24" t="s">
        <v>31</v>
      </c>
      <c r="F11" s="176">
        <v>1</v>
      </c>
      <c r="G11" s="176">
        <v>1</v>
      </c>
      <c r="H11" s="176">
        <v>1</v>
      </c>
      <c r="AG11" s="25"/>
    </row>
    <row r="12" spans="1:33" s="24" customFormat="1" ht="11.45" customHeight="1">
      <c r="A12" s="23"/>
      <c r="B12" s="24" t="s">
        <v>31</v>
      </c>
      <c r="E12" s="24" t="e">
        <f>('Standards nachher'!D26)</f>
        <v>#DIV/0!</v>
      </c>
      <c r="F12" s="176">
        <v>1</v>
      </c>
      <c r="G12" s="24" t="e">
        <f>('Standards nachher'!F26)</f>
        <v>#DIV/0!</v>
      </c>
      <c r="H12" s="176">
        <v>1</v>
      </c>
      <c r="AG12" s="25"/>
    </row>
    <row r="13" spans="1:33" s="24" customFormat="1" ht="11.45" customHeight="1">
      <c r="A13" s="23"/>
      <c r="AG13" s="25"/>
    </row>
    <row r="14" spans="1:33" s="24" customFormat="1" ht="11.45" customHeight="1">
      <c r="A14" s="23">
        <v>5</v>
      </c>
      <c r="B14" s="24" t="s">
        <v>31</v>
      </c>
      <c r="F14" s="176">
        <v>1</v>
      </c>
      <c r="I14" s="24">
        <f>('Standards vorher'!H32)</f>
        <v>1.0256410256410258</v>
      </c>
      <c r="K14" s="176">
        <v>1</v>
      </c>
      <c r="N14" s="176">
        <v>1</v>
      </c>
      <c r="Q14" s="176">
        <v>1</v>
      </c>
      <c r="R14" s="176">
        <v>1</v>
      </c>
      <c r="U14" s="24">
        <f>('Standards vorher'!T32)</f>
        <v>0.79999999999999993</v>
      </c>
      <c r="X14" s="24">
        <f>('Standards vorher'!W32)</f>
        <v>1</v>
      </c>
      <c r="Z14" s="24">
        <f>('Standards vorher'!Y32)</f>
        <v>0.92796092796092799</v>
      </c>
      <c r="AG14" s="25"/>
    </row>
    <row r="15" spans="1:33" s="24" customFormat="1" ht="11.45" customHeight="1">
      <c r="A15" s="23"/>
      <c r="B15" s="24" t="s">
        <v>31</v>
      </c>
      <c r="D15" s="24" t="e">
        <f>('Standards nachher'!C32)</f>
        <v>#DIV/0!</v>
      </c>
      <c r="F15" s="24" t="e">
        <f>('Standards nachher'!E32)</f>
        <v>#DIV/0!</v>
      </c>
      <c r="I15" s="24" t="e">
        <f>('Standards nachher'!H32)</f>
        <v>#DIV/0!</v>
      </c>
      <c r="K15" s="176">
        <v>1</v>
      </c>
      <c r="N15" s="176">
        <v>1</v>
      </c>
      <c r="Q15" s="176">
        <v>1</v>
      </c>
      <c r="R15" s="24" t="e">
        <f>('Standards nachher'!Q32)</f>
        <v>#DIV/0!</v>
      </c>
      <c r="U15" s="24" t="e">
        <f>('Standards nachher'!T32)</f>
        <v>#DIV/0!</v>
      </c>
      <c r="X15" s="24" t="e">
        <f>('Standards nachher'!W32)</f>
        <v>#DIV/0!</v>
      </c>
      <c r="Z15" s="24" t="e">
        <f>('Standards nachher'!Y32)</f>
        <v>#DIV/0!</v>
      </c>
      <c r="AG15" s="25"/>
    </row>
    <row r="16" spans="1:33" s="24" customFormat="1" ht="11.45" customHeight="1">
      <c r="A16" s="23"/>
      <c r="AG16" s="25"/>
    </row>
    <row r="17" spans="1:33" s="24" customFormat="1" ht="11.45" customHeight="1">
      <c r="A17" s="23">
        <v>6</v>
      </c>
      <c r="B17" s="24" t="s">
        <v>31</v>
      </c>
      <c r="E17" s="24">
        <f>('Standards vorher'!D38)</f>
        <v>1.0110701107011071</v>
      </c>
      <c r="F17" s="176">
        <v>1</v>
      </c>
      <c r="AG17" s="25"/>
    </row>
    <row r="18" spans="1:33" s="24" customFormat="1" ht="11.45" customHeight="1">
      <c r="A18" s="23"/>
      <c r="B18" s="24" t="s">
        <v>31</v>
      </c>
      <c r="E18" s="24" t="e">
        <f>('Standards nachher'!D38)</f>
        <v>#DIV/0!</v>
      </c>
      <c r="F18" s="176">
        <v>1</v>
      </c>
      <c r="AG18" s="25"/>
    </row>
    <row r="19" spans="1:33" s="24" customFormat="1" ht="11.45" customHeight="1">
      <c r="A19" s="23"/>
      <c r="AG19" s="25"/>
    </row>
    <row r="20" spans="1:33" s="24" customFormat="1" ht="11.45" customHeight="1">
      <c r="A20" s="23">
        <v>7</v>
      </c>
      <c r="B20" s="24" t="s">
        <v>31</v>
      </c>
      <c r="AG20" s="25"/>
    </row>
    <row r="21" spans="1:33" s="24" customFormat="1" ht="11.45" customHeight="1">
      <c r="A21" s="23"/>
      <c r="B21" s="24" t="s">
        <v>31</v>
      </c>
      <c r="AG21" s="25"/>
    </row>
    <row r="22" spans="1:33" s="24" customFormat="1" ht="11.45" customHeight="1">
      <c r="A22" s="23"/>
      <c r="AG22" s="25"/>
    </row>
    <row r="23" spans="1:33" s="24" customFormat="1" ht="11.45" customHeight="1">
      <c r="A23" s="23">
        <v>8</v>
      </c>
      <c r="B23" s="24" t="s">
        <v>31</v>
      </c>
      <c r="F23" s="24">
        <f>'Standards vorher'!E50</f>
        <v>0.93805309734513276</v>
      </c>
      <c r="G23" s="176">
        <v>1</v>
      </c>
      <c r="H23" s="24">
        <f>'Standards vorher'!G50</f>
        <v>0.97478991596638642</v>
      </c>
      <c r="I23" s="176">
        <v>1</v>
      </c>
      <c r="L23" s="24">
        <f>'Standards vorher'!K50</f>
        <v>1.076271186440678</v>
      </c>
      <c r="Q23" s="24">
        <f>'Standards vorher'!P50</f>
        <v>1</v>
      </c>
      <c r="R23" s="176">
        <v>1</v>
      </c>
      <c r="Z23" s="24">
        <f>'Standards vorher'!Y50</f>
        <v>0.71428571428571441</v>
      </c>
      <c r="AG23" s="25"/>
    </row>
    <row r="24" spans="1:33" s="24" customFormat="1" ht="11.45" customHeight="1">
      <c r="A24" s="23"/>
      <c r="B24" s="24" t="s">
        <v>31</v>
      </c>
      <c r="F24" s="24" t="e">
        <f>'Standards nachher'!E50</f>
        <v>#DIV/0!</v>
      </c>
      <c r="G24" s="176">
        <v>1</v>
      </c>
      <c r="H24" s="176">
        <v>1</v>
      </c>
      <c r="I24" s="24" t="e">
        <f>'Standards nachher'!H50</f>
        <v>#DIV/0!</v>
      </c>
      <c r="L24" s="24" t="e">
        <f>'Standards nachher'!K50</f>
        <v>#DIV/0!</v>
      </c>
      <c r="Q24" s="176">
        <v>1</v>
      </c>
      <c r="R24" s="176">
        <v>1</v>
      </c>
      <c r="AG24" s="25"/>
    </row>
    <row r="25" spans="1:33" s="24" customFormat="1" ht="11.45" customHeight="1">
      <c r="A25" s="23"/>
      <c r="AG25" s="25"/>
    </row>
    <row r="26" spans="1:33" s="24" customFormat="1" ht="11.45" customHeight="1">
      <c r="A26" s="23">
        <v>9</v>
      </c>
      <c r="B26" s="24" t="s">
        <v>31</v>
      </c>
      <c r="D26" s="176">
        <v>1</v>
      </c>
      <c r="AG26" s="25"/>
    </row>
    <row r="27" spans="1:33" s="24" customFormat="1" ht="11.45" customHeight="1">
      <c r="A27" s="23"/>
      <c r="B27" s="24" t="s">
        <v>31</v>
      </c>
      <c r="D27" s="176">
        <v>1</v>
      </c>
      <c r="AG27" s="25"/>
    </row>
    <row r="28" spans="1:33" s="24" customFormat="1" ht="11.45" customHeight="1">
      <c r="A28" s="23"/>
      <c r="AG28" s="25"/>
    </row>
    <row r="29" spans="1:33" s="24" customFormat="1" ht="11.45" customHeight="1">
      <c r="A29" s="23">
        <v>10</v>
      </c>
      <c r="B29" s="24" t="s">
        <v>31</v>
      </c>
      <c r="G29" s="24">
        <f>('Standards vorher'!F62)</f>
        <v>0.89622641509433965</v>
      </c>
      <c r="I29" s="176">
        <v>1</v>
      </c>
      <c r="K29" s="176">
        <v>1</v>
      </c>
      <c r="Q29" s="24">
        <f>('Standards vorher'!P62)</f>
        <v>1</v>
      </c>
      <c r="T29" s="176">
        <v>1</v>
      </c>
      <c r="U29" s="24">
        <f>('Standards vorher'!T62)</f>
        <v>0.55555555555555558</v>
      </c>
      <c r="V29" s="176">
        <v>1</v>
      </c>
      <c r="AG29" s="25"/>
    </row>
    <row r="30" spans="1:33" s="24" customFormat="1" ht="11.45" customHeight="1">
      <c r="A30" s="23"/>
      <c r="B30" s="24" t="s">
        <v>31</v>
      </c>
      <c r="G30" s="24" t="e">
        <f>('Standards nachher'!F62)</f>
        <v>#DIV/0!</v>
      </c>
      <c r="I30" s="176">
        <v>1</v>
      </c>
      <c r="K30" s="176">
        <v>1</v>
      </c>
      <c r="Q30" s="24" t="e">
        <f>('Standards nachher'!P62)</f>
        <v>#DIV/0!</v>
      </c>
      <c r="T30" s="176">
        <v>1</v>
      </c>
      <c r="U30" s="24" t="e">
        <f>('Standards nachher'!T62)</f>
        <v>#DIV/0!</v>
      </c>
      <c r="V30" s="176">
        <v>1</v>
      </c>
      <c r="AG30" s="25"/>
    </row>
    <row r="31" spans="1:33" s="24" customFormat="1" ht="11.45" customHeight="1">
      <c r="A31" s="23"/>
      <c r="AG31" s="25"/>
    </row>
    <row r="32" spans="1:33" s="24" customFormat="1" ht="11.45" customHeight="1">
      <c r="A32" s="23">
        <v>11</v>
      </c>
      <c r="B32" s="24" t="s">
        <v>31</v>
      </c>
      <c r="G32" s="24">
        <f>('Standards vorher'!F68)</f>
        <v>0.83623693379790931</v>
      </c>
      <c r="H32" s="176">
        <v>1</v>
      </c>
      <c r="I32" s="176">
        <v>1</v>
      </c>
      <c r="J32" s="24">
        <f>('Standards vorher'!I68)</f>
        <v>1</v>
      </c>
      <c r="L32" s="24">
        <f>('Standards vorher'!K68)</f>
        <v>1.1111111111111112</v>
      </c>
      <c r="N32" s="24">
        <f>('Standards vorher'!M68)</f>
        <v>1</v>
      </c>
      <c r="Q32" s="176">
        <v>1</v>
      </c>
      <c r="AG32" s="25"/>
    </row>
    <row r="33" spans="1:33" s="24" customFormat="1" ht="11.45" customHeight="1">
      <c r="A33" s="23"/>
      <c r="B33" s="24" t="s">
        <v>31</v>
      </c>
      <c r="G33" s="24" t="e">
        <f>('Standards nachher'!F68)</f>
        <v>#DIV/0!</v>
      </c>
      <c r="H33" s="176">
        <v>1</v>
      </c>
      <c r="I33" s="176">
        <v>1</v>
      </c>
      <c r="J33" s="176">
        <v>1</v>
      </c>
      <c r="L33" s="24" t="e">
        <f>('Standards nachher'!K68)</f>
        <v>#DIV/0!</v>
      </c>
      <c r="N33" s="24" t="e">
        <f>('Standards nachher'!M68)</f>
        <v>#DIV/0!</v>
      </c>
      <c r="Q33" s="176">
        <v>1</v>
      </c>
      <c r="AG33" s="25"/>
    </row>
    <row r="34" spans="1:33" s="24" customFormat="1" ht="11.45" customHeight="1">
      <c r="A34" s="23"/>
      <c r="AG34" s="25"/>
    </row>
    <row r="35" spans="1:33" s="24" customFormat="1" ht="11.45" customHeight="1">
      <c r="A35" s="23">
        <v>12</v>
      </c>
      <c r="B35" s="24" t="s">
        <v>31</v>
      </c>
      <c r="N35" s="176">
        <v>1</v>
      </c>
      <c r="Q35" s="176">
        <v>1</v>
      </c>
      <c r="Z35" s="176">
        <v>1</v>
      </c>
      <c r="AG35" s="25"/>
    </row>
    <row r="36" spans="1:33" s="24" customFormat="1" ht="11.45" customHeight="1">
      <c r="A36" s="23"/>
      <c r="B36" s="24" t="s">
        <v>31</v>
      </c>
      <c r="N36" s="176">
        <v>1</v>
      </c>
      <c r="Q36" s="176">
        <v>1</v>
      </c>
      <c r="Z36" s="176">
        <v>1</v>
      </c>
      <c r="AG36" s="25"/>
    </row>
    <row r="37" spans="1:33" s="24" customFormat="1" ht="11.45" customHeight="1">
      <c r="A37" s="23"/>
      <c r="AG37" s="25"/>
    </row>
    <row r="38" spans="1:33" s="24" customFormat="1" ht="11.45" customHeight="1">
      <c r="A38" s="23">
        <v>13</v>
      </c>
      <c r="B38" s="24" t="s">
        <v>31</v>
      </c>
      <c r="J38" s="176">
        <v>1</v>
      </c>
      <c r="K38" s="24">
        <f>'Standards vorher'!J80</f>
        <v>1</v>
      </c>
      <c r="AG38" s="25"/>
    </row>
    <row r="39" spans="1:33" s="24" customFormat="1" ht="11.45" customHeight="1">
      <c r="A39" s="23"/>
      <c r="B39" s="24" t="s">
        <v>31</v>
      </c>
      <c r="J39" s="176">
        <v>1</v>
      </c>
      <c r="K39" s="176">
        <v>1</v>
      </c>
      <c r="AG39" s="25"/>
    </row>
    <row r="40" spans="1:33" s="24" customFormat="1" ht="11.45" customHeight="1">
      <c r="A40" s="23"/>
      <c r="AG40" s="25"/>
    </row>
    <row r="41" spans="1:33" s="24" customFormat="1" ht="11.45" customHeight="1">
      <c r="A41" s="23">
        <v>14</v>
      </c>
      <c r="B41" s="24" t="s">
        <v>31</v>
      </c>
      <c r="AG41" s="25"/>
    </row>
    <row r="42" spans="1:33" s="24" customFormat="1" ht="11.45" customHeight="1" thickBot="1">
      <c r="A42" s="39"/>
      <c r="B42" s="40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/>
    </row>
    <row r="43" spans="1:33" s="24" customFormat="1" ht="12.1" thickBot="1">
      <c r="A43" s="26"/>
    </row>
    <row r="44" spans="1:33" s="24" customFormat="1" ht="12.1" thickBot="1">
      <c r="A44" s="42" t="s">
        <v>61</v>
      </c>
      <c r="B44" s="43"/>
      <c r="C44" s="43" t="e">
        <f>AVERAGE(C2:C42)</f>
        <v>#DIV/0!</v>
      </c>
      <c r="D44" s="43" t="e">
        <f t="shared" ref="D44:Z44" si="0">AVERAGE(D2:D42)</f>
        <v>#DIV/0!</v>
      </c>
      <c r="E44" s="43" t="e">
        <f t="shared" si="0"/>
        <v>#DIV/0!</v>
      </c>
      <c r="F44" s="43" t="e">
        <f t="shared" si="0"/>
        <v>#DIV/0!</v>
      </c>
      <c r="G44" s="43" t="e">
        <f t="shared" si="0"/>
        <v>#DIV/0!</v>
      </c>
      <c r="H44" s="43" t="e">
        <f t="shared" si="0"/>
        <v>#DIV/0!</v>
      </c>
      <c r="I44" s="43" t="e">
        <f t="shared" si="0"/>
        <v>#DIV/0!</v>
      </c>
      <c r="J44" s="43">
        <f t="shared" si="0"/>
        <v>1</v>
      </c>
      <c r="K44" s="43">
        <f t="shared" si="0"/>
        <v>1</v>
      </c>
      <c r="L44" s="43" t="e">
        <f t="shared" si="0"/>
        <v>#DIV/0!</v>
      </c>
      <c r="M44" s="43" t="e">
        <f t="shared" si="0"/>
        <v>#DIV/0!</v>
      </c>
      <c r="N44" s="43" t="e">
        <f t="shared" si="0"/>
        <v>#DIV/0!</v>
      </c>
      <c r="O44" s="43" t="e">
        <f t="shared" si="0"/>
        <v>#DIV/0!</v>
      </c>
      <c r="P44" s="43" t="e">
        <f t="shared" si="0"/>
        <v>#DIV/0!</v>
      </c>
      <c r="Q44" s="43" t="e">
        <f t="shared" si="0"/>
        <v>#DIV/0!</v>
      </c>
      <c r="R44" s="43" t="e">
        <f t="shared" si="0"/>
        <v>#DIV/0!</v>
      </c>
      <c r="S44" s="43" t="e">
        <f t="shared" si="0"/>
        <v>#DIV/0!</v>
      </c>
      <c r="T44" s="43">
        <f t="shared" si="0"/>
        <v>1</v>
      </c>
      <c r="U44" s="43" t="e">
        <f t="shared" si="0"/>
        <v>#DIV/0!</v>
      </c>
      <c r="V44" s="43">
        <f t="shared" si="0"/>
        <v>1</v>
      </c>
      <c r="W44" s="43" t="e">
        <f t="shared" si="0"/>
        <v>#DIV/0!</v>
      </c>
      <c r="X44" s="43" t="e">
        <f t="shared" si="0"/>
        <v>#DIV/0!</v>
      </c>
      <c r="Y44" s="43" t="e">
        <f t="shared" si="0"/>
        <v>#DIV/0!</v>
      </c>
      <c r="Z44" s="43" t="e">
        <f t="shared" si="0"/>
        <v>#DIV/0!</v>
      </c>
      <c r="AA44" s="43"/>
      <c r="AB44" s="43"/>
      <c r="AC44" s="43"/>
      <c r="AD44" s="43"/>
      <c r="AE44" s="43"/>
      <c r="AF44" s="43"/>
      <c r="AG44" s="44"/>
    </row>
    <row r="47" spans="1:33" ht="13.35" thickBot="1"/>
    <row r="48" spans="1:33" ht="14.15" thickBot="1">
      <c r="C48" s="178" t="s">
        <v>70</v>
      </c>
      <c r="D48" s="179"/>
      <c r="E48" s="179"/>
      <c r="F48" s="179"/>
      <c r="G48" s="180"/>
    </row>
  </sheetData>
  <mergeCells count="1">
    <mergeCell ref="C48:G48"/>
  </mergeCells>
  <phoneticPr fontId="6" type="noConversion"/>
  <printOptions gridLines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&amp;L&amp;G&amp;C&amp;"Arial,Fett"&amp;14Faktoren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AA39"/>
  <sheetViews>
    <sheetView workbookViewId="0">
      <selection activeCell="E18" sqref="E18"/>
    </sheetView>
  </sheetViews>
  <sheetFormatPr baseColWidth="10" defaultColWidth="9.15234375" defaultRowHeight="12.9"/>
  <cols>
    <col min="2" max="2" width="14.3828125" customWidth="1"/>
    <col min="3" max="3" width="5" customWidth="1"/>
    <col min="4" max="27" width="7.53515625" customWidth="1"/>
  </cols>
  <sheetData>
    <row r="1" spans="1:27" ht="13.35" thickBot="1"/>
    <row r="2" spans="1:27" ht="12.8" customHeight="1">
      <c r="B2" s="181"/>
      <c r="C2" s="182"/>
      <c r="D2" s="182"/>
      <c r="E2" s="182"/>
      <c r="F2" s="182"/>
      <c r="G2" s="182"/>
      <c r="H2" s="182"/>
      <c r="I2" s="182"/>
      <c r="J2" s="183"/>
    </row>
    <row r="3" spans="1:27" ht="13.55" customHeight="1" thickBot="1">
      <c r="B3" s="184"/>
      <c r="C3" s="185"/>
      <c r="D3" s="185"/>
      <c r="E3" s="185"/>
      <c r="F3" s="185"/>
      <c r="G3" s="185"/>
      <c r="H3" s="185"/>
      <c r="I3" s="185"/>
      <c r="J3" s="186"/>
    </row>
    <row r="4" spans="1:27" ht="14.6" thickBot="1">
      <c r="B4" s="54"/>
      <c r="C4" s="5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171"/>
      <c r="T4" s="46"/>
      <c r="U4" s="46"/>
      <c r="V4" s="46"/>
      <c r="W4" s="46"/>
      <c r="X4" s="46"/>
      <c r="Y4" s="46"/>
      <c r="Z4" s="46"/>
      <c r="AA4" s="46"/>
    </row>
    <row r="5" spans="1:27" ht="14.6" thickBot="1">
      <c r="B5" s="134" t="s">
        <v>34</v>
      </c>
      <c r="C5" s="135"/>
      <c r="D5" s="131" t="s">
        <v>45</v>
      </c>
      <c r="E5" s="56" t="s">
        <v>1</v>
      </c>
      <c r="F5" s="56" t="s">
        <v>2</v>
      </c>
      <c r="G5" s="56" t="s">
        <v>3</v>
      </c>
      <c r="H5" s="56" t="s">
        <v>35</v>
      </c>
      <c r="I5" s="56" t="s">
        <v>5</v>
      </c>
      <c r="J5" s="56" t="s">
        <v>4</v>
      </c>
      <c r="K5" s="56" t="s">
        <v>9</v>
      </c>
      <c r="L5" s="56" t="s">
        <v>10</v>
      </c>
      <c r="M5" s="56" t="s">
        <v>6</v>
      </c>
      <c r="N5" s="57" t="s">
        <v>11</v>
      </c>
      <c r="O5" s="56" t="s">
        <v>8</v>
      </c>
      <c r="P5" s="56" t="s">
        <v>16</v>
      </c>
      <c r="Q5" s="56" t="s">
        <v>12</v>
      </c>
      <c r="R5" s="56" t="s">
        <v>17</v>
      </c>
      <c r="S5" s="56" t="s">
        <v>7</v>
      </c>
      <c r="T5" s="56" t="s">
        <v>19</v>
      </c>
      <c r="U5" s="132" t="s">
        <v>15</v>
      </c>
      <c r="V5" s="57" t="s">
        <v>18</v>
      </c>
      <c r="W5" s="57" t="s">
        <v>13</v>
      </c>
      <c r="X5" s="57" t="s">
        <v>14</v>
      </c>
      <c r="Y5" s="56" t="s">
        <v>20</v>
      </c>
      <c r="Z5" s="57" t="s">
        <v>25</v>
      </c>
      <c r="AA5" s="133" t="s">
        <v>43</v>
      </c>
    </row>
    <row r="6" spans="1:27">
      <c r="A6" s="22" t="s">
        <v>36</v>
      </c>
      <c r="B6" s="136">
        <v>1</v>
      </c>
      <c r="C6" s="137"/>
      <c r="D6" s="146">
        <v>0.68</v>
      </c>
      <c r="E6" s="147">
        <v>0.24</v>
      </c>
      <c r="F6" s="148"/>
      <c r="G6" s="148"/>
      <c r="H6" s="148"/>
      <c r="I6" s="148"/>
      <c r="J6" s="148"/>
      <c r="K6" s="148"/>
      <c r="L6" s="148"/>
      <c r="M6" s="148"/>
      <c r="N6" s="148"/>
      <c r="O6" s="149"/>
      <c r="P6" s="148"/>
      <c r="Q6" s="148"/>
      <c r="R6" s="148"/>
      <c r="S6" s="147">
        <v>0.03</v>
      </c>
      <c r="T6" s="148"/>
      <c r="U6" s="150"/>
      <c r="V6" s="151"/>
      <c r="W6" s="151"/>
      <c r="X6" s="151"/>
      <c r="Y6" s="150"/>
      <c r="Z6" s="151"/>
      <c r="AA6" s="152">
        <v>8.9999999999999993E-3</v>
      </c>
    </row>
    <row r="7" spans="1:27" ht="13.35" thickBot="1">
      <c r="A7" s="22" t="s">
        <v>37</v>
      </c>
      <c r="B7" s="138">
        <v>2</v>
      </c>
      <c r="C7" s="139"/>
      <c r="D7" s="153">
        <v>0.81799999999999995</v>
      </c>
      <c r="E7" s="154"/>
      <c r="F7" s="154"/>
      <c r="G7" s="155">
        <v>1.03E-2</v>
      </c>
      <c r="H7" s="154"/>
      <c r="I7" s="155">
        <v>2.18E-2</v>
      </c>
      <c r="J7" s="154"/>
      <c r="K7" s="154"/>
      <c r="L7" s="154"/>
      <c r="M7" s="155">
        <v>1.29E-2</v>
      </c>
      <c r="N7" s="154"/>
      <c r="O7" s="156"/>
      <c r="P7" s="154"/>
      <c r="Q7" s="154"/>
      <c r="R7" s="154"/>
      <c r="S7" s="154"/>
      <c r="T7" s="154"/>
      <c r="U7" s="157"/>
      <c r="V7" s="158"/>
      <c r="W7" s="158"/>
      <c r="X7" s="158"/>
      <c r="Y7" s="157"/>
      <c r="Z7" s="158"/>
      <c r="AA7" s="159"/>
    </row>
    <row r="8" spans="1:27">
      <c r="A8" s="22" t="s">
        <v>38</v>
      </c>
      <c r="B8" s="136">
        <v>3</v>
      </c>
      <c r="C8" s="139"/>
      <c r="D8" s="153">
        <v>1.04</v>
      </c>
      <c r="E8" s="155">
        <v>0.26</v>
      </c>
      <c r="F8" s="154"/>
      <c r="G8" s="154"/>
      <c r="H8" s="154"/>
      <c r="I8" s="154"/>
      <c r="J8" s="154"/>
      <c r="K8" s="154"/>
      <c r="L8" s="154"/>
      <c r="M8" s="154"/>
      <c r="N8" s="154"/>
      <c r="O8" s="156"/>
      <c r="P8" s="154"/>
      <c r="Q8" s="154"/>
      <c r="R8" s="154"/>
      <c r="S8" s="155">
        <v>2.1000000000000001E-2</v>
      </c>
      <c r="T8" s="154"/>
      <c r="U8" s="157"/>
      <c r="V8" s="158"/>
      <c r="W8" s="158"/>
      <c r="X8" s="158"/>
      <c r="Y8" s="157"/>
      <c r="Z8" s="158"/>
      <c r="AA8" s="159"/>
    </row>
    <row r="9" spans="1:27" ht="13.35" thickBot="1">
      <c r="A9" s="22" t="s">
        <v>39</v>
      </c>
      <c r="B9" s="138">
        <v>4</v>
      </c>
      <c r="C9" s="139"/>
      <c r="D9" s="156"/>
      <c r="E9" s="154"/>
      <c r="F9" s="155">
        <v>1.18</v>
      </c>
      <c r="G9" s="155">
        <v>1.0999999999999999E-2</v>
      </c>
      <c r="H9" s="155">
        <v>8.3000000000000001E-3</v>
      </c>
      <c r="I9" s="155">
        <v>3.6999999999999998E-2</v>
      </c>
      <c r="J9" s="154"/>
      <c r="K9" s="154"/>
      <c r="L9" s="154"/>
      <c r="M9" s="154"/>
      <c r="N9" s="154"/>
      <c r="O9" s="156"/>
      <c r="P9" s="154"/>
      <c r="Q9" s="154"/>
      <c r="R9" s="154"/>
      <c r="S9" s="154"/>
      <c r="T9" s="154"/>
      <c r="U9" s="157"/>
      <c r="V9" s="158"/>
      <c r="W9" s="158"/>
      <c r="X9" s="158"/>
      <c r="Y9" s="157"/>
      <c r="Z9" s="158"/>
      <c r="AA9" s="159"/>
    </row>
    <row r="10" spans="1:27">
      <c r="A10" s="22" t="s">
        <v>40</v>
      </c>
      <c r="B10" s="136">
        <v>5</v>
      </c>
      <c r="C10" s="139"/>
      <c r="D10" s="156"/>
      <c r="E10" s="155">
        <v>0.20699999999999999</v>
      </c>
      <c r="F10" s="154"/>
      <c r="G10" s="155">
        <v>1.0800000000000001E-2</v>
      </c>
      <c r="H10" s="154"/>
      <c r="I10" s="155">
        <v>8.3000000000000004E-2</v>
      </c>
      <c r="J10" s="155">
        <v>0.08</v>
      </c>
      <c r="K10" s="154"/>
      <c r="L10" s="155">
        <v>1.4E-3</v>
      </c>
      <c r="M10" s="154"/>
      <c r="N10" s="154"/>
      <c r="O10" s="153">
        <v>8.0000000000000004E-4</v>
      </c>
      <c r="P10" s="154"/>
      <c r="Q10" s="154"/>
      <c r="R10" s="155">
        <v>5.5999999999999999E-3</v>
      </c>
      <c r="S10" s="155">
        <v>1.9099999999999999E-2</v>
      </c>
      <c r="T10" s="154"/>
      <c r="U10" s="157"/>
      <c r="V10" s="160">
        <v>1.1999999999999999E-3</v>
      </c>
      <c r="W10" s="158"/>
      <c r="X10" s="158"/>
      <c r="Y10" s="161">
        <v>2.0000000000000001E-4</v>
      </c>
      <c r="Z10" s="158"/>
      <c r="AA10" s="162">
        <v>7.6E-3</v>
      </c>
    </row>
    <row r="11" spans="1:27" ht="13.35" thickBot="1">
      <c r="A11" s="22" t="s">
        <v>41</v>
      </c>
      <c r="B11" s="138">
        <v>6</v>
      </c>
      <c r="C11" s="139"/>
      <c r="D11" s="156"/>
      <c r="E11" s="154"/>
      <c r="F11" s="155">
        <v>1.0960000000000001</v>
      </c>
      <c r="G11" s="155">
        <v>1.2E-2</v>
      </c>
      <c r="H11" s="154"/>
      <c r="I11" s="154"/>
      <c r="J11" s="154"/>
      <c r="K11" s="154"/>
      <c r="L11" s="154"/>
      <c r="M11" s="154"/>
      <c r="N11" s="154"/>
      <c r="O11" s="156"/>
      <c r="P11" s="154"/>
      <c r="Q11" s="154"/>
      <c r="R11" s="154"/>
      <c r="S11" s="154"/>
      <c r="T11" s="154"/>
      <c r="U11" s="157"/>
      <c r="V11" s="158"/>
      <c r="W11" s="158"/>
      <c r="X11" s="158"/>
      <c r="Y11" s="157"/>
      <c r="Z11" s="158"/>
      <c r="AA11" s="159"/>
    </row>
    <row r="12" spans="1:27">
      <c r="A12" s="22" t="s">
        <v>42</v>
      </c>
      <c r="B12" s="136">
        <v>7</v>
      </c>
      <c r="C12" s="139"/>
      <c r="D12" s="156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6"/>
      <c r="P12" s="154"/>
      <c r="Q12" s="154"/>
      <c r="R12" s="154"/>
      <c r="S12" s="154"/>
      <c r="T12" s="154"/>
      <c r="U12" s="157"/>
      <c r="V12" s="158"/>
      <c r="W12" s="158"/>
      <c r="X12" s="158"/>
      <c r="Y12" s="157"/>
      <c r="Z12" s="158"/>
      <c r="AA12" s="159"/>
    </row>
    <row r="13" spans="1:27" ht="13.35" thickBot="1">
      <c r="A13" s="22" t="s">
        <v>54</v>
      </c>
      <c r="B13" s="138">
        <v>8</v>
      </c>
      <c r="C13" s="139"/>
      <c r="D13" s="163"/>
      <c r="E13" s="164"/>
      <c r="F13" s="164"/>
      <c r="G13" s="174">
        <v>1.06E-2</v>
      </c>
      <c r="H13" s="174">
        <v>5.5999999999999999E-3</v>
      </c>
      <c r="I13" s="174">
        <v>1.1599999999999999E-2</v>
      </c>
      <c r="J13" s="174">
        <v>2.1899999999999999E-2</v>
      </c>
      <c r="K13" s="164"/>
      <c r="L13" s="164"/>
      <c r="M13" s="174">
        <v>1.2699999999999999E-2</v>
      </c>
      <c r="N13" s="164"/>
      <c r="O13" s="163"/>
      <c r="P13" s="164"/>
      <c r="Q13" s="164"/>
      <c r="R13" s="174">
        <v>2.3999999999999998E-3</v>
      </c>
      <c r="S13" s="174">
        <v>7.8399999999999997E-2</v>
      </c>
      <c r="T13" s="164"/>
      <c r="U13" s="156"/>
      <c r="V13" s="154"/>
      <c r="W13" s="154"/>
      <c r="X13" s="154"/>
      <c r="Y13" s="156"/>
      <c r="Z13" s="154"/>
      <c r="AA13" s="165">
        <v>1.6000000000000001E-3</v>
      </c>
    </row>
    <row r="14" spans="1:27">
      <c r="A14" s="22" t="s">
        <v>55</v>
      </c>
      <c r="B14" s="136">
        <v>9</v>
      </c>
      <c r="C14" s="139"/>
      <c r="D14" s="156"/>
      <c r="E14" s="155">
        <v>0.35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6"/>
      <c r="P14" s="154"/>
      <c r="Q14" s="154"/>
      <c r="R14" s="154"/>
      <c r="S14" s="154"/>
      <c r="T14" s="154"/>
      <c r="U14" s="156"/>
      <c r="V14" s="154"/>
      <c r="W14" s="154"/>
      <c r="X14" s="154"/>
      <c r="Y14" s="156"/>
      <c r="Z14" s="154"/>
      <c r="AA14" s="166"/>
    </row>
    <row r="15" spans="1:27" ht="13.35" thickBot="1">
      <c r="A15" s="22" t="s">
        <v>56</v>
      </c>
      <c r="B15" s="138">
        <v>10</v>
      </c>
      <c r="C15" s="139"/>
      <c r="D15" s="156"/>
      <c r="E15" s="154"/>
      <c r="F15" s="154"/>
      <c r="G15" s="155">
        <v>5.1999999999999998E-3</v>
      </c>
      <c r="H15" s="155">
        <v>3.8E-3</v>
      </c>
      <c r="I15" s="154"/>
      <c r="J15" s="155">
        <v>5.0999999999999997E-2</v>
      </c>
      <c r="K15" s="154"/>
      <c r="L15" s="155">
        <v>4.0000000000000001E-3</v>
      </c>
      <c r="M15" s="154"/>
      <c r="N15" s="154"/>
      <c r="O15" s="156"/>
      <c r="P15" s="154"/>
      <c r="Q15" s="154"/>
      <c r="R15" s="155">
        <v>1.1999999999999999E-3</v>
      </c>
      <c r="S15" s="154"/>
      <c r="T15" s="154"/>
      <c r="U15" s="153">
        <v>8.9999999999999998E-4</v>
      </c>
      <c r="V15" s="155">
        <v>1E-3</v>
      </c>
      <c r="W15" s="155">
        <v>4.0000000000000002E-4</v>
      </c>
      <c r="X15" s="154"/>
      <c r="Y15" s="156"/>
      <c r="Z15" s="154"/>
      <c r="AA15" s="166"/>
    </row>
    <row r="16" spans="1:27">
      <c r="A16" s="22" t="s">
        <v>57</v>
      </c>
      <c r="B16" s="136">
        <v>11</v>
      </c>
      <c r="C16" s="139"/>
      <c r="D16" s="156"/>
      <c r="E16" s="154"/>
      <c r="F16" s="154"/>
      <c r="G16" s="154"/>
      <c r="H16" s="155">
        <v>2.3999999999999998E-3</v>
      </c>
      <c r="I16" s="155">
        <v>2.1000000000000001E-2</v>
      </c>
      <c r="J16" s="155">
        <v>2.4E-2</v>
      </c>
      <c r="K16" s="155">
        <v>3.5000000000000001E-3</v>
      </c>
      <c r="L16" s="154"/>
      <c r="M16" s="155">
        <v>1.4999999999999999E-2</v>
      </c>
      <c r="N16" s="154"/>
      <c r="O16" s="153">
        <v>5.0000000000000001E-4</v>
      </c>
      <c r="P16" s="154"/>
      <c r="Q16" s="154"/>
      <c r="R16" s="155">
        <v>2E-3</v>
      </c>
      <c r="S16" s="154"/>
      <c r="T16" s="154"/>
      <c r="U16" s="156"/>
      <c r="V16" s="154"/>
      <c r="W16" s="154"/>
      <c r="X16" s="154"/>
      <c r="Y16" s="156"/>
      <c r="Z16" s="154"/>
      <c r="AA16" s="166"/>
    </row>
    <row r="17" spans="1:27" ht="13.35" thickBot="1">
      <c r="A17" s="22" t="s">
        <v>58</v>
      </c>
      <c r="B17" s="138">
        <v>12</v>
      </c>
      <c r="C17" s="139"/>
      <c r="D17" s="156"/>
      <c r="E17" s="154"/>
      <c r="F17" s="154"/>
      <c r="G17" s="154"/>
      <c r="H17" s="154"/>
      <c r="I17" s="154"/>
      <c r="J17" s="158"/>
      <c r="K17" s="154"/>
      <c r="L17" s="154"/>
      <c r="M17" s="154"/>
      <c r="N17" s="154"/>
      <c r="O17" s="153">
        <v>3.0000000000000001E-3</v>
      </c>
      <c r="P17" s="154"/>
      <c r="Q17" s="154"/>
      <c r="R17" s="155">
        <v>4.0000000000000001E-3</v>
      </c>
      <c r="S17" s="154"/>
      <c r="T17" s="154"/>
      <c r="U17" s="156"/>
      <c r="V17" s="154"/>
      <c r="W17" s="154"/>
      <c r="X17" s="154"/>
      <c r="Y17" s="156"/>
      <c r="Z17" s="154"/>
      <c r="AA17" s="165">
        <v>8.0000000000000002E-3</v>
      </c>
    </row>
    <row r="18" spans="1:27">
      <c r="A18" s="22" t="s">
        <v>59</v>
      </c>
      <c r="B18" s="136">
        <v>13</v>
      </c>
      <c r="C18" s="139"/>
      <c r="D18" s="167"/>
      <c r="E18" s="154"/>
      <c r="F18" s="154"/>
      <c r="G18" s="154"/>
      <c r="H18" s="154"/>
      <c r="I18" s="154"/>
      <c r="J18" s="154"/>
      <c r="K18" s="155">
        <v>5.0000000000000001E-3</v>
      </c>
      <c r="L18" s="155">
        <v>5.9999999999999995E-4</v>
      </c>
      <c r="M18" s="154"/>
      <c r="N18" s="154"/>
      <c r="O18" s="156"/>
      <c r="P18" s="154"/>
      <c r="Q18" s="154"/>
      <c r="R18" s="154"/>
      <c r="S18" s="154"/>
      <c r="T18" s="154"/>
      <c r="U18" s="153">
        <v>1.2999999999999999E-4</v>
      </c>
      <c r="V18" s="154"/>
      <c r="W18" s="154"/>
      <c r="X18" s="154"/>
      <c r="Y18" s="156"/>
      <c r="Z18" s="154"/>
      <c r="AA18" s="166"/>
    </row>
    <row r="19" spans="1:27" ht="13.35" thickBot="1">
      <c r="A19" s="22" t="s">
        <v>60</v>
      </c>
      <c r="B19" s="140"/>
      <c r="C19" s="141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8"/>
      <c r="P19" s="169"/>
      <c r="Q19" s="169"/>
      <c r="R19" s="169"/>
      <c r="S19" s="169"/>
      <c r="T19" s="169"/>
      <c r="U19" s="168"/>
      <c r="V19" s="169"/>
      <c r="W19" s="169"/>
      <c r="X19" s="169"/>
      <c r="Y19" s="168"/>
      <c r="Z19" s="169"/>
      <c r="AA19" s="170"/>
    </row>
    <row r="20" spans="1:27">
      <c r="A20" s="2"/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2" spans="1:27">
      <c r="C22" s="22"/>
      <c r="D22" s="22"/>
      <c r="E22" s="22"/>
    </row>
    <row r="24" spans="1:27" ht="21.05" customHeight="1">
      <c r="B24" s="53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27" ht="14.15">
      <c r="B25" s="52"/>
      <c r="C25" s="22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27">
      <c r="A26" s="22"/>
      <c r="B26" s="51"/>
      <c r="C26" s="51"/>
      <c r="D26" s="22"/>
      <c r="E26" s="21"/>
      <c r="F26" s="21"/>
      <c r="G26" s="21"/>
      <c r="H26" s="21"/>
      <c r="I26" s="21"/>
      <c r="J26" s="48"/>
      <c r="K26" s="48"/>
      <c r="L26" s="48"/>
      <c r="M26" s="48"/>
    </row>
    <row r="27" spans="1:27">
      <c r="A27" s="22"/>
      <c r="B27" s="51"/>
      <c r="C27" s="51"/>
      <c r="D27" s="21"/>
      <c r="E27" s="21"/>
      <c r="F27" s="21"/>
      <c r="G27" s="21"/>
      <c r="H27" s="21"/>
      <c r="I27" s="21"/>
      <c r="J27" s="48"/>
      <c r="K27" s="48"/>
      <c r="L27" s="48"/>
      <c r="M27" s="48"/>
    </row>
    <row r="28" spans="1:27">
      <c r="A28" s="22"/>
      <c r="B28" s="51"/>
      <c r="C28" s="51"/>
      <c r="D28" s="21"/>
      <c r="E28" s="21"/>
      <c r="F28" s="21"/>
      <c r="G28" s="21"/>
      <c r="H28" s="21"/>
      <c r="I28" s="21"/>
      <c r="J28" s="48"/>
      <c r="K28" s="48"/>
      <c r="L28" s="48"/>
      <c r="M28" s="48"/>
    </row>
    <row r="29" spans="1:27">
      <c r="A29" s="22"/>
      <c r="B29" s="51"/>
      <c r="C29" s="51"/>
      <c r="D29" s="21"/>
      <c r="E29" s="21"/>
      <c r="F29" s="21"/>
      <c r="G29" s="21"/>
      <c r="H29" s="21"/>
      <c r="I29" s="21"/>
      <c r="J29" s="48"/>
      <c r="K29" s="48"/>
      <c r="L29" s="48"/>
      <c r="M29" s="48"/>
    </row>
    <row r="30" spans="1:27">
      <c r="A30" s="22"/>
      <c r="B30" s="51"/>
      <c r="C30" s="51"/>
      <c r="D30" s="21"/>
      <c r="E30" s="21"/>
      <c r="F30" s="21"/>
      <c r="G30" s="21"/>
      <c r="H30" s="21"/>
      <c r="I30" s="21"/>
      <c r="J30" s="48"/>
      <c r="K30" s="48"/>
      <c r="L30" s="48"/>
      <c r="M30" s="48"/>
    </row>
    <row r="31" spans="1:27">
      <c r="A31" s="22"/>
      <c r="B31" s="51"/>
      <c r="C31" s="51"/>
      <c r="D31" s="21"/>
      <c r="E31" s="21"/>
      <c r="F31" s="21"/>
      <c r="G31" s="21"/>
      <c r="H31" s="21"/>
      <c r="I31" s="21"/>
      <c r="J31" s="48"/>
      <c r="K31" s="48"/>
      <c r="L31" s="48"/>
      <c r="M31" s="48"/>
    </row>
    <row r="32" spans="1:27">
      <c r="A32" s="22"/>
      <c r="B32" s="51"/>
      <c r="C32" s="51"/>
      <c r="D32" s="21"/>
      <c r="E32" s="21"/>
      <c r="F32" s="21"/>
      <c r="G32" s="21"/>
      <c r="H32" s="21"/>
      <c r="I32" s="21"/>
      <c r="J32" s="48"/>
      <c r="K32" s="48"/>
      <c r="L32" s="48"/>
      <c r="M32" s="48"/>
    </row>
    <row r="33" spans="1:9">
      <c r="A33" s="22"/>
      <c r="B33" s="51"/>
      <c r="C33" s="51"/>
      <c r="D33" s="22"/>
      <c r="E33" s="21"/>
      <c r="F33" s="21"/>
      <c r="G33" s="21"/>
      <c r="H33" s="21"/>
      <c r="I33" s="21"/>
    </row>
    <row r="34" spans="1:9">
      <c r="A34" s="22"/>
      <c r="B34" s="51"/>
      <c r="C34" s="51"/>
      <c r="D34" s="21"/>
      <c r="E34" s="21"/>
      <c r="F34" s="21"/>
      <c r="G34" s="21"/>
      <c r="H34" s="21"/>
      <c r="I34" s="21"/>
    </row>
    <row r="35" spans="1:9">
      <c r="A35" s="22"/>
      <c r="B35" s="51"/>
      <c r="C35" s="51"/>
      <c r="D35" s="21"/>
      <c r="E35" s="21"/>
      <c r="F35" s="21"/>
      <c r="G35" s="21"/>
      <c r="H35" s="21"/>
      <c r="I35" s="21"/>
    </row>
    <row r="36" spans="1:9">
      <c r="A36" s="22"/>
      <c r="B36" s="51"/>
      <c r="C36" s="51"/>
      <c r="D36" s="21"/>
      <c r="E36" s="21"/>
      <c r="F36" s="21"/>
      <c r="G36" s="21"/>
      <c r="H36" s="21"/>
      <c r="I36" s="21"/>
    </row>
    <row r="37" spans="1:9">
      <c r="A37" s="22"/>
      <c r="B37" s="51"/>
      <c r="C37" s="51"/>
      <c r="D37" s="21"/>
      <c r="E37" s="21"/>
      <c r="F37" s="21"/>
      <c r="G37" s="21"/>
      <c r="H37" s="21"/>
      <c r="I37" s="21"/>
    </row>
    <row r="38" spans="1:9">
      <c r="A38" s="22"/>
      <c r="B38" s="51"/>
      <c r="C38" s="51"/>
      <c r="D38" s="21"/>
      <c r="E38" s="21"/>
      <c r="F38" s="21"/>
      <c r="G38" s="21"/>
      <c r="H38" s="21"/>
      <c r="I38" s="21"/>
    </row>
    <row r="39" spans="1:9">
      <c r="A39" s="22"/>
      <c r="B39" s="51"/>
      <c r="C39" s="51"/>
      <c r="D39" s="21"/>
      <c r="E39" s="21"/>
      <c r="F39" s="21"/>
      <c r="G39" s="21"/>
      <c r="H39" s="21"/>
      <c r="I39" s="21"/>
    </row>
  </sheetData>
  <mergeCells count="1">
    <mergeCell ref="B2:J3"/>
  </mergeCells>
  <pageMargins left="0" right="0" top="1.5748031496062993" bottom="0.78740157480314965" header="0.70866141732283472" footer="0.31496062992125984"/>
  <pageSetup paperSize="9" orientation="landscape" r:id="rId1"/>
  <headerFooter>
    <oddHeader>&amp;L&amp;G&amp;C&amp;"Arial,Fett"&amp;14Standardauswahl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AN35"/>
  <sheetViews>
    <sheetView workbookViewId="0">
      <selection activeCell="C17" sqref="C16:C17"/>
    </sheetView>
  </sheetViews>
  <sheetFormatPr baseColWidth="10" defaultRowHeight="12.9"/>
  <cols>
    <col min="1" max="1" width="18.3828125" bestFit="1" customWidth="1"/>
    <col min="2" max="2" width="18.3046875" bestFit="1" customWidth="1"/>
    <col min="3" max="26" width="8.69140625" customWidth="1"/>
  </cols>
  <sheetData>
    <row r="1" spans="1:40" ht="13.35" thickBot="1">
      <c r="C1" s="60" t="s">
        <v>71</v>
      </c>
      <c r="D1" s="61" t="s">
        <v>1</v>
      </c>
      <c r="E1" s="61" t="s">
        <v>2</v>
      </c>
      <c r="F1" s="61" t="s">
        <v>3</v>
      </c>
      <c r="G1" s="61" t="s">
        <v>72</v>
      </c>
      <c r="H1" s="61" t="s">
        <v>5</v>
      </c>
      <c r="I1" s="61" t="s">
        <v>4</v>
      </c>
      <c r="J1" s="61" t="s">
        <v>9</v>
      </c>
      <c r="K1" s="61" t="s">
        <v>10</v>
      </c>
      <c r="L1" s="61" t="s">
        <v>6</v>
      </c>
      <c r="M1" s="61" t="s">
        <v>11</v>
      </c>
      <c r="N1" s="61" t="s">
        <v>8</v>
      </c>
      <c r="O1" s="61" t="s">
        <v>16</v>
      </c>
      <c r="P1" s="61" t="s">
        <v>12</v>
      </c>
      <c r="Q1" s="61" t="s">
        <v>17</v>
      </c>
      <c r="R1" s="61" t="s">
        <v>7</v>
      </c>
      <c r="S1" s="61" t="s">
        <v>19</v>
      </c>
      <c r="T1" s="61" t="s">
        <v>15</v>
      </c>
      <c r="U1" s="61" t="s">
        <v>18</v>
      </c>
      <c r="V1" s="61" t="s">
        <v>13</v>
      </c>
      <c r="W1" s="61" t="s">
        <v>14</v>
      </c>
      <c r="X1" s="61" t="s">
        <v>20</v>
      </c>
      <c r="Y1" s="61" t="s">
        <v>25</v>
      </c>
      <c r="Z1" s="62" t="s">
        <v>73</v>
      </c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ht="13.35" thickBot="1">
      <c r="A2" s="68" t="s">
        <v>96</v>
      </c>
      <c r="B2" s="81">
        <v>1</v>
      </c>
      <c r="C2" s="77">
        <v>0.66888000000000003</v>
      </c>
      <c r="D2" s="63">
        <v>0.2359</v>
      </c>
      <c r="E2" s="63">
        <v>0.59130000000000005</v>
      </c>
      <c r="F2" s="63">
        <v>7.1000000000000004E-3</v>
      </c>
      <c r="G2" s="63">
        <v>2.9229999999999999E-2</v>
      </c>
      <c r="H2" s="63">
        <v>1.4019999999999999</v>
      </c>
      <c r="I2" s="63">
        <v>0.65529999999999999</v>
      </c>
      <c r="J2" s="63">
        <v>0.19359999999999999</v>
      </c>
      <c r="K2" s="63">
        <v>6.6E-3</v>
      </c>
      <c r="L2" s="63">
        <v>0.15060000000000001</v>
      </c>
      <c r="M2" s="63">
        <v>0</v>
      </c>
      <c r="N2" s="63">
        <v>1.9E-3</v>
      </c>
      <c r="O2" s="63">
        <v>5.7000000000000002E-3</v>
      </c>
      <c r="P2" s="63">
        <v>8.2000000000000007E-3</v>
      </c>
      <c r="Q2" s="63">
        <v>1.49E-2</v>
      </c>
      <c r="R2" s="63">
        <v>2.7699999999999999E-2</v>
      </c>
      <c r="S2" s="63">
        <v>1.2999999999999999E-3</v>
      </c>
      <c r="T2" s="63">
        <v>0</v>
      </c>
      <c r="U2" s="63">
        <v>3.3E-3</v>
      </c>
      <c r="V2" s="63">
        <v>1.4E-3</v>
      </c>
      <c r="W2" s="63">
        <v>2.0000000000000001E-4</v>
      </c>
      <c r="X2" s="63">
        <v>1.1000000000000001E-3</v>
      </c>
      <c r="Y2" s="63">
        <v>3.7000000000000002E-3</v>
      </c>
      <c r="Z2" s="64">
        <v>8.6099999999999996E-3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69" t="s">
        <v>97</v>
      </c>
      <c r="B3" s="78">
        <v>2</v>
      </c>
      <c r="C3" s="2">
        <v>0.81010000000000004</v>
      </c>
      <c r="D3" s="2">
        <v>0.19309999999999999</v>
      </c>
      <c r="E3" s="2">
        <v>0.48699999999999999</v>
      </c>
      <c r="F3" s="2">
        <v>1.12E-2</v>
      </c>
      <c r="G3" s="2">
        <v>1.069E-2</v>
      </c>
      <c r="H3" s="2">
        <v>2.3E-2</v>
      </c>
      <c r="I3" s="2">
        <v>1.5900000000000001E-2</v>
      </c>
      <c r="J3" s="2">
        <v>8.0000000000000004E-4</v>
      </c>
      <c r="K3" s="2">
        <v>5.9999999999999995E-4</v>
      </c>
      <c r="L3" s="2">
        <v>1.1599999999999999E-2</v>
      </c>
      <c r="M3" s="2">
        <v>0</v>
      </c>
      <c r="N3" s="2">
        <v>2.0000000000000001E-4</v>
      </c>
      <c r="O3" s="2">
        <v>1.8E-3</v>
      </c>
      <c r="P3" s="2">
        <v>1E-4</v>
      </c>
      <c r="Q3" s="2">
        <v>3.7000000000000002E-3</v>
      </c>
      <c r="R3" s="2">
        <v>1E-4</v>
      </c>
      <c r="S3" s="2">
        <v>1E-4</v>
      </c>
      <c r="T3" s="2">
        <v>0</v>
      </c>
      <c r="U3" s="2">
        <v>1.1000000000000001E-3</v>
      </c>
      <c r="V3" s="2">
        <v>0</v>
      </c>
      <c r="W3" s="2">
        <v>0</v>
      </c>
      <c r="X3" s="2">
        <v>2.0000000000000001E-4</v>
      </c>
      <c r="Y3" s="2">
        <v>1E-4</v>
      </c>
      <c r="Z3" s="65">
        <v>4.7299999999999998E-3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69" t="s">
        <v>98</v>
      </c>
      <c r="B4" s="78">
        <v>3</v>
      </c>
      <c r="C4" s="2">
        <v>1.02555</v>
      </c>
      <c r="D4" s="2">
        <v>0.25829999999999997</v>
      </c>
      <c r="E4" s="2">
        <v>0.32150000000000001</v>
      </c>
      <c r="F4" s="2">
        <v>1.5699999999999999E-2</v>
      </c>
      <c r="G4" s="2">
        <v>1.14E-2</v>
      </c>
      <c r="H4" s="2">
        <v>0.10589999999999999</v>
      </c>
      <c r="I4" s="2">
        <v>1.458</v>
      </c>
      <c r="J4" s="2">
        <v>2.41E-2</v>
      </c>
      <c r="K4" s="2">
        <v>3.3999999999999998E-3</v>
      </c>
      <c r="L4" s="2">
        <v>0.13100000000000001</v>
      </c>
      <c r="M4" s="2">
        <v>0</v>
      </c>
      <c r="N4" s="2">
        <v>1.5E-3</v>
      </c>
      <c r="O4" s="2">
        <v>4.7999999999999996E-3</v>
      </c>
      <c r="P4" s="2">
        <v>7.1999999999999998E-3</v>
      </c>
      <c r="Q4" s="2">
        <v>7.3000000000000001E-3</v>
      </c>
      <c r="R4" s="2">
        <v>2.01E-2</v>
      </c>
      <c r="S4" s="2">
        <v>4.0000000000000002E-4</v>
      </c>
      <c r="T4" s="2">
        <v>0</v>
      </c>
      <c r="U4" s="2">
        <v>3.5000000000000001E-3</v>
      </c>
      <c r="V4">
        <v>2.3E-3</v>
      </c>
      <c r="W4" s="2">
        <v>0</v>
      </c>
      <c r="X4" s="2">
        <v>2.0000000000000001E-4</v>
      </c>
      <c r="Y4" s="2">
        <v>5.9999999999999995E-4</v>
      </c>
      <c r="Z4" s="65">
        <v>8.1200000000000005E-3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69" t="s">
        <v>99</v>
      </c>
      <c r="B5" s="78">
        <v>4</v>
      </c>
      <c r="C5" s="2">
        <v>9.2270000000000005E-2</v>
      </c>
      <c r="D5" s="2">
        <v>7.4000000000000003E-3</v>
      </c>
      <c r="E5" s="2">
        <v>1.1459999999999999</v>
      </c>
      <c r="F5" s="2">
        <v>1.0699999999999999E-2</v>
      </c>
      <c r="G5" s="2">
        <v>8.0800000000000004E-3</v>
      </c>
      <c r="H5" s="2">
        <v>3.7600000000000001E-2</v>
      </c>
      <c r="I5" s="2">
        <v>2.9000000000000001E-2</v>
      </c>
      <c r="J5" s="2">
        <v>2.0999999999999999E-3</v>
      </c>
      <c r="K5" s="2">
        <v>1.6000000000000001E-3</v>
      </c>
      <c r="L5" s="2">
        <v>2.3E-2</v>
      </c>
      <c r="M5" s="2">
        <v>2.9999999999999997E-4</v>
      </c>
      <c r="N5" s="2">
        <v>4.0000000000000002E-4</v>
      </c>
      <c r="O5" s="2">
        <v>5.3E-3</v>
      </c>
      <c r="P5" s="2">
        <v>2.0000000000000001E-4</v>
      </c>
      <c r="Q5" s="2">
        <v>4.7000000000000002E-3</v>
      </c>
      <c r="R5" s="2">
        <v>7.7000000000000002E-3</v>
      </c>
      <c r="S5" s="2">
        <v>0</v>
      </c>
      <c r="T5" s="2">
        <v>0</v>
      </c>
      <c r="U5" s="2">
        <v>8.0000000000000004E-4</v>
      </c>
      <c r="V5" s="2">
        <v>5.4899999999999997E-2</v>
      </c>
      <c r="W5" s="2">
        <v>5.9999999999999995E-4</v>
      </c>
      <c r="X5" s="2">
        <v>2.0000000000000001E-4</v>
      </c>
      <c r="Y5" s="2">
        <v>6.9999999999999999E-4</v>
      </c>
      <c r="Z5" s="65">
        <v>6.7499999999999999E-3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s="69" t="s">
        <v>100</v>
      </c>
      <c r="B6" s="78">
        <v>5</v>
      </c>
      <c r="C6" s="2">
        <v>0.16768</v>
      </c>
      <c r="D6" s="2">
        <v>0.20019999999999999</v>
      </c>
      <c r="E6" s="2">
        <v>0.77800000000000002</v>
      </c>
      <c r="F6" s="2">
        <v>1.12E-2</v>
      </c>
      <c r="G6" s="2">
        <v>2.7199999999999998E-2</v>
      </c>
      <c r="H6" s="2">
        <v>8.6300000000000002E-2</v>
      </c>
      <c r="I6" s="2">
        <v>7.8E-2</v>
      </c>
      <c r="J6" s="2">
        <v>3.1899999999999998E-2</v>
      </c>
      <c r="K6" s="2">
        <v>1.6000000000000001E-3</v>
      </c>
      <c r="L6" s="2">
        <v>0.1048</v>
      </c>
      <c r="M6" s="2">
        <v>0</v>
      </c>
      <c r="N6" s="2">
        <v>6.9999999999999999E-4</v>
      </c>
      <c r="O6" s="2">
        <v>3.8E-3</v>
      </c>
      <c r="P6" s="2">
        <v>6.3E-3</v>
      </c>
      <c r="Q6" s="2">
        <v>5.7000000000000002E-3</v>
      </c>
      <c r="R6" s="2">
        <v>1.9E-2</v>
      </c>
      <c r="S6" s="2">
        <v>0</v>
      </c>
      <c r="T6" s="2">
        <v>0</v>
      </c>
      <c r="U6" s="2">
        <v>1.5E-3</v>
      </c>
      <c r="V6" s="2">
        <v>4.0000000000000002E-4</v>
      </c>
      <c r="W6" s="2">
        <v>2.9999999999999997E-4</v>
      </c>
      <c r="X6" s="2">
        <v>2.0000000000000001E-4</v>
      </c>
      <c r="Y6" s="2">
        <v>5.0000000000000001E-4</v>
      </c>
      <c r="Z6" s="65">
        <v>8.1899999999999994E-3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 s="69" t="s">
        <v>101</v>
      </c>
      <c r="B7" s="78">
        <v>6</v>
      </c>
      <c r="C7" s="2">
        <v>6.6350000000000006E-2</v>
      </c>
      <c r="D7" s="2">
        <v>0.48980000000000001</v>
      </c>
      <c r="E7" s="2">
        <v>1.0840000000000001</v>
      </c>
      <c r="F7" s="2">
        <v>1.26E-2</v>
      </c>
      <c r="G7" s="2">
        <v>4.1410000000000002E-2</v>
      </c>
      <c r="H7" s="2">
        <v>1.67E-2</v>
      </c>
      <c r="I7" s="2">
        <v>0.2858</v>
      </c>
      <c r="J7" s="2">
        <v>1.413</v>
      </c>
      <c r="K7" s="2">
        <v>0.38279999999999997</v>
      </c>
      <c r="L7" s="2">
        <v>3.2000000000000001E-2</v>
      </c>
      <c r="M7" s="2">
        <v>0.20349999999999999</v>
      </c>
      <c r="N7" s="2">
        <v>1.1000000000000001E-3</v>
      </c>
      <c r="O7" s="2">
        <v>5.5999999999999999E-3</v>
      </c>
      <c r="P7" s="2">
        <v>3.0999999999999999E-3</v>
      </c>
      <c r="Q7" s="2">
        <v>5.0000000000000001E-3</v>
      </c>
      <c r="R7" s="2">
        <v>3.5099999999999999E-2</v>
      </c>
      <c r="S7" s="2">
        <v>4.0000000000000002E-4</v>
      </c>
      <c r="T7" s="2">
        <v>1.4E-3</v>
      </c>
      <c r="U7" s="2">
        <v>1E-3</v>
      </c>
      <c r="V7" s="2">
        <v>3.8999999999999998E-3</v>
      </c>
      <c r="W7" s="2">
        <v>6.9999999999999999E-4</v>
      </c>
      <c r="X7" s="2">
        <v>1.1999999999999999E-3</v>
      </c>
      <c r="Y7" s="2">
        <v>6.9999999999999999E-4</v>
      </c>
      <c r="Z7" s="65">
        <v>1.057E-2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69" t="s">
        <v>102</v>
      </c>
      <c r="B8" s="78">
        <v>7</v>
      </c>
      <c r="C8" s="2">
        <v>0.10108</v>
      </c>
      <c r="D8" s="2">
        <v>0.24970000000000001</v>
      </c>
      <c r="E8" s="2">
        <v>0.7843</v>
      </c>
      <c r="F8" s="2">
        <v>1.78E-2</v>
      </c>
      <c r="G8" s="2">
        <v>6.8150000000000002E-2</v>
      </c>
      <c r="H8" s="2">
        <v>1.8100000000000002E-2</v>
      </c>
      <c r="I8" s="2">
        <v>0.53100000000000003</v>
      </c>
      <c r="J8" s="2">
        <v>1.143</v>
      </c>
      <c r="K8" s="2">
        <v>0.1769</v>
      </c>
      <c r="L8" s="2">
        <v>3.1600000000000003E-2</v>
      </c>
      <c r="M8" s="2">
        <v>0.41210000000000002</v>
      </c>
      <c r="N8" s="2">
        <v>8.0000000000000004E-4</v>
      </c>
      <c r="O8" s="2">
        <v>4.4999999999999997E-3</v>
      </c>
      <c r="P8" s="2">
        <v>3.0999999999999999E-3</v>
      </c>
      <c r="Q8" s="2">
        <v>5.5999999999999999E-3</v>
      </c>
      <c r="R8" s="2">
        <v>2.9399999999999999E-2</v>
      </c>
      <c r="S8" s="2">
        <v>4.0000000000000002E-4</v>
      </c>
      <c r="T8" s="2">
        <v>3.0000000000000001E-3</v>
      </c>
      <c r="U8" s="2">
        <v>8.9999999999999998E-4</v>
      </c>
      <c r="V8" s="2">
        <v>2.5999999999999999E-3</v>
      </c>
      <c r="W8" s="2">
        <v>2.9999999999999997E-4</v>
      </c>
      <c r="X8" s="2">
        <v>1E-3</v>
      </c>
      <c r="Y8" s="2">
        <v>8.0000000000000004E-4</v>
      </c>
      <c r="Z8" s="65">
        <v>9.1699999999999993E-3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69" t="s">
        <v>103</v>
      </c>
      <c r="B9" s="78">
        <v>8</v>
      </c>
      <c r="C9" s="2">
        <v>3.6560000000000002E-2</v>
      </c>
      <c r="D9" s="2">
        <v>7.1000000000000004E-3</v>
      </c>
      <c r="E9" s="2">
        <v>0.20710000000000001</v>
      </c>
      <c r="F9" s="2">
        <v>1.1299999999999999E-2</v>
      </c>
      <c r="G9" s="2">
        <v>5.6499999999999996E-3</v>
      </c>
      <c r="H9" s="2">
        <v>1.1900000000000001E-2</v>
      </c>
      <c r="I9" s="2">
        <v>2.24E-2</v>
      </c>
      <c r="J9" s="2">
        <v>2E-3</v>
      </c>
      <c r="K9" s="2">
        <v>5.0000000000000001E-4</v>
      </c>
      <c r="L9" s="2">
        <v>1.18E-2</v>
      </c>
      <c r="M9" s="2">
        <v>0</v>
      </c>
      <c r="N9" s="2">
        <v>2.9999999999999997E-4</v>
      </c>
      <c r="O9" s="2">
        <v>1.5E-3</v>
      </c>
      <c r="P9" s="2">
        <v>6.9999999999999999E-4</v>
      </c>
      <c r="Q9" s="2">
        <v>2.3999999999999998E-3</v>
      </c>
      <c r="R9" s="2">
        <v>7.7299999999999994E-2</v>
      </c>
      <c r="S9" s="2">
        <v>4.0000000000000002E-4</v>
      </c>
      <c r="T9" s="2">
        <v>0</v>
      </c>
      <c r="U9" s="2">
        <v>1.2999999999999999E-3</v>
      </c>
      <c r="V9" s="2">
        <v>1E-4</v>
      </c>
      <c r="W9" s="2">
        <v>0</v>
      </c>
      <c r="X9" s="2">
        <v>1E-4</v>
      </c>
      <c r="Y9" s="2">
        <v>4.4999999999999997E-3</v>
      </c>
      <c r="Z9" s="65">
        <v>2.2399999999999998E-3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 s="69" t="s">
        <v>104</v>
      </c>
      <c r="B10" s="78">
        <v>9</v>
      </c>
      <c r="C10" s="2">
        <v>0.94618999999999998</v>
      </c>
      <c r="D10" s="2">
        <v>0.3508</v>
      </c>
      <c r="E10" s="2">
        <v>0.68120000000000003</v>
      </c>
      <c r="F10" s="2">
        <v>2.2499999999999999E-2</v>
      </c>
      <c r="G10" s="2">
        <v>4.4200000000000003E-3</v>
      </c>
      <c r="H10" s="2">
        <v>0.14779999999999999</v>
      </c>
      <c r="I10" s="2">
        <v>4.84</v>
      </c>
      <c r="J10" s="2">
        <v>0.98070000000000002</v>
      </c>
      <c r="K10" s="2">
        <v>0.26540000000000002</v>
      </c>
      <c r="L10" s="2">
        <v>6.9000000000000006E-2</v>
      </c>
      <c r="M10" s="2">
        <v>5.0099999999999999E-2</v>
      </c>
      <c r="N10" s="2">
        <v>5.7000000000000002E-3</v>
      </c>
      <c r="O10" s="2">
        <v>5.1999999999999998E-3</v>
      </c>
      <c r="P10" s="2">
        <v>6.1000000000000004E-3</v>
      </c>
      <c r="Q10" s="2">
        <v>1.4999999999999999E-2</v>
      </c>
      <c r="R10" s="2">
        <v>4.1999999999999997E-3</v>
      </c>
      <c r="S10" s="2">
        <v>5.9999999999999995E-4</v>
      </c>
      <c r="T10" s="2">
        <v>1E-4</v>
      </c>
      <c r="U10" s="2">
        <v>4.5999999999999999E-3</v>
      </c>
      <c r="V10" s="2">
        <v>1.03E-2</v>
      </c>
      <c r="W10" s="2">
        <v>0</v>
      </c>
      <c r="X10" s="2">
        <v>2.9999999999999997E-4</v>
      </c>
      <c r="Y10" s="2">
        <v>0</v>
      </c>
      <c r="Z10" s="65">
        <v>1.0840000000000001E-2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69" t="s">
        <v>105</v>
      </c>
      <c r="B11" s="78">
        <v>10</v>
      </c>
      <c r="C11" s="2">
        <v>7.43E-3</v>
      </c>
      <c r="D11" s="2">
        <v>5.1000000000000004E-3</v>
      </c>
      <c r="E11" s="2">
        <v>0.14000000000000001</v>
      </c>
      <c r="F11" s="2">
        <v>6.1000000000000004E-3</v>
      </c>
      <c r="G11" s="2">
        <v>4.2399999999999998E-3</v>
      </c>
      <c r="H11" s="2">
        <v>0.16470000000000001</v>
      </c>
      <c r="I11" s="2">
        <v>4.99E-2</v>
      </c>
      <c r="J11" s="2">
        <v>5.5999999999999999E-3</v>
      </c>
      <c r="K11" s="2">
        <v>3.7000000000000002E-3</v>
      </c>
      <c r="L11" s="2">
        <v>6.9999999999999999E-4</v>
      </c>
      <c r="M11" s="2">
        <v>0</v>
      </c>
      <c r="N11" s="2">
        <v>5.0000000000000001E-3</v>
      </c>
      <c r="O11" s="2">
        <v>8.0000000000000004E-4</v>
      </c>
      <c r="P11" s="2">
        <v>1.8E-3</v>
      </c>
      <c r="Q11" s="2">
        <v>1.1999999999999999E-3</v>
      </c>
      <c r="R11" s="2">
        <v>6.4999999999999997E-3</v>
      </c>
      <c r="S11" s="2">
        <v>5.9999999999999995E-4</v>
      </c>
      <c r="T11" s="2">
        <v>8.0000000000000004E-4</v>
      </c>
      <c r="U11" s="2">
        <v>1.8E-3</v>
      </c>
      <c r="V11" s="2">
        <v>5.0000000000000001E-4</v>
      </c>
      <c r="W11" s="2">
        <v>2.0000000000000001E-4</v>
      </c>
      <c r="X11" s="2">
        <v>2.0000000000000001E-4</v>
      </c>
      <c r="Y11" s="2">
        <v>2.9999999999999997E-4</v>
      </c>
      <c r="Z11" s="65">
        <v>2.0200000000000001E-3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69" t="s">
        <v>106</v>
      </c>
      <c r="B12" s="78">
        <v>11</v>
      </c>
      <c r="C12" s="2">
        <v>1.5010000000000001E-2</v>
      </c>
      <c r="D12" s="2">
        <v>1.1900000000000001E-2</v>
      </c>
      <c r="E12" s="2">
        <v>6.3500000000000001E-2</v>
      </c>
      <c r="F12" s="2">
        <v>1.2999999999999999E-3</v>
      </c>
      <c r="G12" s="2">
        <v>2.8700000000000002E-3</v>
      </c>
      <c r="H12" s="2">
        <v>2.1600000000000001E-2</v>
      </c>
      <c r="I12" s="2">
        <v>2.3099999999999999E-2</v>
      </c>
      <c r="J12" s="2">
        <v>3.5000000000000001E-3</v>
      </c>
      <c r="K12" s="2">
        <v>7.7999999999999996E-3</v>
      </c>
      <c r="L12" s="2">
        <v>1.35E-2</v>
      </c>
      <c r="M12" s="2">
        <v>0</v>
      </c>
      <c r="N12" s="2">
        <v>5.0000000000000001E-4</v>
      </c>
      <c r="O12" s="2">
        <v>3.5999999999999999E-3</v>
      </c>
      <c r="P12" s="2">
        <v>5.9999999999999995E-4</v>
      </c>
      <c r="Q12" s="2">
        <v>2.0999999999999999E-3</v>
      </c>
      <c r="R12" s="2">
        <v>1.17E-2</v>
      </c>
      <c r="S12" s="2">
        <v>2.8E-3</v>
      </c>
      <c r="T12" s="2">
        <v>2.9999999999999997E-4</v>
      </c>
      <c r="U12" s="2">
        <v>1.1999999999999999E-3</v>
      </c>
      <c r="V12" s="2">
        <v>5.3E-3</v>
      </c>
      <c r="W12" s="2">
        <v>2.9999999999999997E-4</v>
      </c>
      <c r="X12" s="2">
        <v>1E-4</v>
      </c>
      <c r="Y12" s="2">
        <v>2.0000000000000001E-4</v>
      </c>
      <c r="Z12" s="65">
        <v>3.7000000000000002E-3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>
      <c r="A13" s="69" t="s">
        <v>107</v>
      </c>
      <c r="B13" s="78">
        <v>12</v>
      </c>
      <c r="C13" s="2">
        <v>1.49935</v>
      </c>
      <c r="D13" s="2">
        <v>1.014</v>
      </c>
      <c r="E13" s="2">
        <v>0.83799999999999997</v>
      </c>
      <c r="F13" s="2">
        <v>1.38E-2</v>
      </c>
      <c r="G13" s="2">
        <v>1.7180000000000001E-2</v>
      </c>
      <c r="H13" s="2">
        <v>0.1114</v>
      </c>
      <c r="I13" s="2">
        <v>0.12559999999999999</v>
      </c>
      <c r="J13" s="2">
        <v>0.2545</v>
      </c>
      <c r="K13" s="2">
        <v>3.8E-3</v>
      </c>
      <c r="L13" s="2">
        <v>4.8099999999999997E-2</v>
      </c>
      <c r="M13" s="2">
        <v>2.0000000000000001E-4</v>
      </c>
      <c r="N13" s="2">
        <v>2.8999999999999998E-3</v>
      </c>
      <c r="O13" s="2">
        <v>3.3999999999999998E-3</v>
      </c>
      <c r="P13" s="2">
        <v>3.3999999999999998E-3</v>
      </c>
      <c r="Q13" s="2">
        <v>3.8E-3</v>
      </c>
      <c r="R13" s="2">
        <v>9.1000000000000004E-3</v>
      </c>
      <c r="S13" s="2">
        <v>0</v>
      </c>
      <c r="T13" s="2">
        <v>0</v>
      </c>
      <c r="U13" s="2">
        <v>1.1000000000000001E-3</v>
      </c>
      <c r="V13" s="2">
        <v>2.9999999999999997E-4</v>
      </c>
      <c r="W13" s="2">
        <v>2.9999999999999997E-4</v>
      </c>
      <c r="X13" s="2">
        <v>1.1000000000000001E-3</v>
      </c>
      <c r="Y13" s="2">
        <v>2.9999999999999997E-4</v>
      </c>
      <c r="Z13" s="65">
        <v>8.0400000000000003E-3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69" t="s">
        <v>108</v>
      </c>
      <c r="B14" s="78">
        <v>13</v>
      </c>
      <c r="C14" s="2">
        <v>7.5199999999999998E-3</v>
      </c>
      <c r="D14" s="2">
        <v>9.7999999999999997E-3</v>
      </c>
      <c r="E14" s="2">
        <v>4.5999999999999999E-3</v>
      </c>
      <c r="F14" s="2">
        <v>1.1999999999999999E-3</v>
      </c>
      <c r="G14" s="2">
        <v>6.0000000000000001E-3</v>
      </c>
      <c r="H14" s="2">
        <v>4.4200000000000003E-2</v>
      </c>
      <c r="I14" s="2">
        <v>8.8000000000000005E-3</v>
      </c>
      <c r="J14" s="2">
        <v>4.8999999999999998E-3</v>
      </c>
      <c r="K14" s="2">
        <v>5.9999999999999995E-4</v>
      </c>
      <c r="L14" s="2">
        <v>4.7000000000000002E-3</v>
      </c>
      <c r="M14" s="2">
        <v>0</v>
      </c>
      <c r="N14" s="2">
        <v>1E-4</v>
      </c>
      <c r="O14" s="2">
        <v>2.0000000000000001E-4</v>
      </c>
      <c r="P14" s="2">
        <v>2.0000000000000001E-4</v>
      </c>
      <c r="Q14" s="2">
        <v>6.4999999999999997E-3</v>
      </c>
      <c r="R14" s="2">
        <v>5.9999999999999995E-4</v>
      </c>
      <c r="S14" s="2">
        <v>2.9999999999999997E-4</v>
      </c>
      <c r="T14" s="2">
        <v>0</v>
      </c>
      <c r="U14" s="2">
        <v>8.9999999999999998E-4</v>
      </c>
      <c r="V14" s="2">
        <v>0</v>
      </c>
      <c r="W14" s="2">
        <v>0</v>
      </c>
      <c r="X14" s="2">
        <v>1E-4</v>
      </c>
      <c r="Y14" s="2">
        <v>1E-4</v>
      </c>
      <c r="Z14" s="65">
        <v>1.7700000000000001E-3</v>
      </c>
      <c r="AA14" s="2"/>
      <c r="AB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69"/>
      <c r="B15" s="7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6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69"/>
      <c r="B16" s="8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69"/>
      <c r="B17" s="8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69"/>
      <c r="B18" s="8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69"/>
      <c r="B19" s="8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69"/>
      <c r="B20" s="8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69"/>
      <c r="B21" s="8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69"/>
      <c r="B22" s="7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65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69"/>
      <c r="B23" s="7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6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69"/>
      <c r="B24" s="7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6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69"/>
      <c r="B25" s="7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6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69"/>
      <c r="B26" s="7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6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69"/>
      <c r="B27" s="7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6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 s="69"/>
      <c r="B28" s="7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65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A29" s="69"/>
      <c r="B29" s="7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6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 s="69"/>
      <c r="B30" s="7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65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 s="69"/>
      <c r="B31" s="7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6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A32" s="69"/>
      <c r="B32" s="7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65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>
      <c r="A33" s="69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65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A34" s="69"/>
      <c r="B34" s="7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65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3.35" thickBot="1">
      <c r="A35" s="70"/>
      <c r="B35" s="7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Standards vorher</vt:lpstr>
      <vt:lpstr>Standards nachher</vt:lpstr>
      <vt:lpstr>Faktoren</vt:lpstr>
      <vt:lpstr>Standardauswahl</vt:lpstr>
      <vt:lpstr>Daten</vt:lpstr>
    </vt:vector>
  </TitlesOfParts>
  <Company>Voest - Alpine Stahl Donawitz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Schick Martin</dc:creator>
  <cp:lastModifiedBy>oee</cp:lastModifiedBy>
  <cp:lastPrinted>2015-06-01T10:58:02Z</cp:lastPrinted>
  <dcterms:created xsi:type="dcterms:W3CDTF">2007-02-06T11:53:26Z</dcterms:created>
  <dcterms:modified xsi:type="dcterms:W3CDTF">2025-01-25T19:42:19Z</dcterms:modified>
</cp:coreProperties>
</file>