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SRZ\02_IKT\03_Lg_LgU\Gellert\70_Software\Office\Excel\Excel-Anfragen\2025_Schichtplan(Schmidt)\"/>
    </mc:Choice>
  </mc:AlternateContent>
  <xr:revisionPtr revIDLastSave="0" documentId="13_ncr:1_{CB3B2062-368E-4E21-A99A-F82CE6FE438A}" xr6:coauthVersionLast="36" xr6:coauthVersionMax="36" xr10:uidLastSave="{00000000-0000-0000-0000-000000000000}"/>
  <bookViews>
    <workbookView xWindow="0" yWindow="0" windowWidth="28800" windowHeight="14040" xr2:uid="{E416ECAD-A2EE-448A-A00D-6BA5A87C97E4}"/>
  </bookViews>
  <sheets>
    <sheet name="2025" sheetId="1" r:id="rId1"/>
  </sheets>
  <definedNames>
    <definedName name="_xlnm._FilterDatabase" localSheetId="0" hidden="1">'2025'!$N$3:$P$98</definedName>
    <definedName name="_xlnm.Print_Area" localSheetId="0">'2025'!$A$1:$L$34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0" i="1"/>
  <c r="A49" i="1"/>
  <c r="A48" i="1"/>
  <c r="A47" i="1"/>
  <c r="A46" i="1"/>
  <c r="A45" i="1"/>
  <c r="A44" i="1"/>
  <c r="A43" i="1"/>
  <c r="A42" i="1"/>
  <c r="A41" i="1"/>
  <c r="A40" i="1"/>
  <c r="D36" i="1"/>
  <c r="A39" i="1"/>
  <c r="A38" i="1"/>
  <c r="J36" i="1"/>
  <c r="G36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I9" i="1"/>
  <c r="I10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I8" i="1"/>
  <c r="B7" i="1"/>
  <c r="B8" i="1" s="1"/>
  <c r="B9" i="1" s="1"/>
  <c r="B10" i="1" s="1"/>
  <c r="A7" i="1"/>
  <c r="A8" i="1" s="1"/>
  <c r="A9" i="1" s="1"/>
  <c r="A10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I6" i="1"/>
  <c r="I7" i="1" s="1"/>
  <c r="F6" i="1"/>
  <c r="F7" i="1" s="1"/>
  <c r="F8" i="1" s="1"/>
  <c r="S5" i="1"/>
  <c r="R5" i="1"/>
  <c r="L5" i="1"/>
  <c r="L6" i="1" s="1"/>
  <c r="L7" i="1" s="1"/>
  <c r="I5" i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G5" i="1"/>
  <c r="G6" i="1" s="1"/>
  <c r="G7" i="1" s="1"/>
  <c r="G8" i="1" s="1"/>
  <c r="G9" i="1" s="1"/>
  <c r="G10" i="1" s="1"/>
  <c r="G11" i="1" s="1"/>
  <c r="F5" i="1"/>
  <c r="R4" i="1"/>
  <c r="L4" i="1"/>
  <c r="K4" i="1"/>
  <c r="K5" i="1" s="1"/>
  <c r="J4" i="1"/>
  <c r="J5" i="1" s="1"/>
  <c r="I4" i="1"/>
  <c r="H4" i="1"/>
  <c r="G4" i="1"/>
  <c r="F4" i="1"/>
  <c r="E4" i="1"/>
  <c r="E5" i="1" s="1"/>
  <c r="E6" i="1" s="1"/>
  <c r="E7" i="1" s="1"/>
  <c r="E8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B4" i="1"/>
  <c r="B5" i="1" s="1"/>
  <c r="B6" i="1" s="1"/>
  <c r="A4" i="1"/>
  <c r="A5" i="1" s="1"/>
  <c r="A6" i="1" s="1"/>
  <c r="P2" i="1"/>
  <c r="O2" i="1"/>
  <c r="N2" i="1"/>
  <c r="S6" i="1" l="1"/>
  <c r="R6" i="1"/>
  <c r="A36" i="1"/>
  <c r="S7" i="1" l="1"/>
  <c r="R7" i="1"/>
  <c r="S8" i="1" l="1"/>
  <c r="R8" i="1"/>
  <c r="S9" i="1" l="1"/>
  <c r="R9" i="1"/>
  <c r="S10" i="1" l="1"/>
  <c r="R10" i="1"/>
  <c r="S11" i="1" l="1"/>
  <c r="R11" i="1"/>
  <c r="R12" i="1" l="1"/>
  <c r="S12" i="1"/>
  <c r="R13" i="1" l="1"/>
  <c r="S13" i="1"/>
  <c r="S14" i="1" l="1"/>
  <c r="R14" i="1"/>
  <c r="S15" i="1" l="1"/>
  <c r="R15" i="1"/>
  <c r="S16" i="1" l="1"/>
  <c r="R16" i="1"/>
  <c r="S17" i="1" l="1"/>
  <c r="R17" i="1"/>
  <c r="S18" i="1" l="1"/>
  <c r="R18" i="1"/>
  <c r="R19" i="1" l="1"/>
  <c r="S19" i="1"/>
  <c r="R20" i="1" l="1"/>
  <c r="S20" i="1"/>
  <c r="S21" i="1" l="1"/>
  <c r="R21" i="1"/>
  <c r="S22" i="1" l="1"/>
  <c r="R22" i="1"/>
  <c r="S23" i="1" l="1"/>
  <c r="R23" i="1"/>
  <c r="S24" i="1" l="1"/>
  <c r="R24" i="1"/>
  <c r="R25" i="1" l="1"/>
  <c r="S25" i="1"/>
  <c r="S26" i="1" l="1"/>
  <c r="R26" i="1"/>
  <c r="S27" i="1" l="1"/>
  <c r="R27" i="1"/>
  <c r="R28" i="1" l="1"/>
  <c r="S28" i="1"/>
  <c r="S29" i="1" l="1"/>
  <c r="R29" i="1"/>
  <c r="S30" i="1" l="1"/>
  <c r="R30" i="1"/>
  <c r="S31" i="1" l="1"/>
  <c r="R31" i="1"/>
  <c r="S32" i="1" l="1"/>
  <c r="R32" i="1"/>
  <c r="S33" i="1" l="1"/>
  <c r="R33" i="1"/>
  <c r="S34" i="1" l="1"/>
  <c r="R34" i="1"/>
  <c r="R35" i="1" l="1"/>
  <c r="S35" i="1"/>
  <c r="R36" i="1" l="1"/>
  <c r="S36" i="1"/>
  <c r="S37" i="1" l="1"/>
  <c r="R37" i="1"/>
  <c r="S38" i="1" l="1"/>
  <c r="R38" i="1"/>
  <c r="R39" i="1" l="1"/>
  <c r="S39" i="1"/>
  <c r="S40" i="1" l="1"/>
  <c r="R40" i="1"/>
  <c r="S41" i="1" l="1"/>
  <c r="R41" i="1"/>
  <c r="S42" i="1" l="1"/>
  <c r="R42" i="1"/>
  <c r="S43" i="1" l="1"/>
  <c r="R43" i="1"/>
  <c r="S44" i="1" l="1"/>
  <c r="R44" i="1"/>
  <c r="R45" i="1" l="1"/>
  <c r="S45" i="1"/>
  <c r="S46" i="1" l="1"/>
  <c r="R46" i="1"/>
  <c r="S47" i="1" l="1"/>
  <c r="R47" i="1"/>
  <c r="S48" i="1" l="1"/>
  <c r="R48" i="1"/>
  <c r="S49" i="1" l="1"/>
  <c r="R49" i="1"/>
  <c r="S50" i="1" l="1"/>
  <c r="R50" i="1"/>
  <c r="S51" i="1" l="1"/>
  <c r="R51" i="1"/>
  <c r="S52" i="1" l="1"/>
  <c r="R52" i="1"/>
  <c r="S53" i="1" l="1"/>
  <c r="R53" i="1"/>
  <c r="R54" i="1" l="1"/>
  <c r="S54" i="1"/>
  <c r="S55" i="1" l="1"/>
  <c r="R55" i="1"/>
  <c r="S56" i="1" l="1"/>
  <c r="R56" i="1"/>
  <c r="S57" i="1" l="1"/>
  <c r="R57" i="1"/>
  <c r="S58" i="1" l="1"/>
  <c r="R58" i="1"/>
  <c r="R59" i="1" l="1"/>
  <c r="S59" i="1"/>
  <c r="R60" i="1" l="1"/>
  <c r="S60" i="1"/>
  <c r="S61" i="1" l="1"/>
  <c r="R61" i="1"/>
  <c r="R62" i="1" l="1"/>
  <c r="S62" i="1"/>
  <c r="S63" i="1" l="1"/>
  <c r="R63" i="1"/>
  <c r="S64" i="1" l="1"/>
  <c r="R64" i="1"/>
  <c r="R65" i="1" l="1"/>
  <c r="S65" i="1"/>
  <c r="S66" i="1" l="1"/>
  <c r="R66" i="1"/>
  <c r="S67" i="1" l="1"/>
  <c r="R67" i="1"/>
  <c r="S68" i="1" l="1"/>
  <c r="R68" i="1"/>
  <c r="S69" i="1" l="1"/>
  <c r="R69" i="1"/>
  <c r="R70" i="1" l="1"/>
  <c r="S70" i="1"/>
  <c r="S71" i="1" l="1"/>
  <c r="R71" i="1"/>
  <c r="R72" i="1" l="1"/>
  <c r="S72" i="1"/>
  <c r="R73" i="1" l="1"/>
  <c r="S73" i="1"/>
  <c r="S74" i="1" l="1"/>
  <c r="R74" i="1"/>
  <c r="S75" i="1" l="1"/>
  <c r="R75" i="1"/>
  <c r="R76" i="1" l="1"/>
  <c r="S76" i="1"/>
  <c r="S77" i="1" l="1"/>
  <c r="R77" i="1"/>
  <c r="R78" i="1" l="1"/>
  <c r="S78" i="1"/>
  <c r="S79" i="1" l="1"/>
  <c r="R79" i="1"/>
  <c r="S80" i="1" l="1"/>
  <c r="R80" i="1"/>
  <c r="S81" i="1" l="1"/>
  <c r="R81" i="1"/>
  <c r="S82" i="1" l="1"/>
  <c r="R82" i="1"/>
  <c r="S83" i="1" l="1"/>
  <c r="R83" i="1"/>
  <c r="R84" i="1" l="1"/>
  <c r="S84" i="1"/>
  <c r="S85" i="1" l="1"/>
  <c r="R85" i="1"/>
  <c r="R86" i="1" l="1"/>
  <c r="S86" i="1"/>
  <c r="S87" i="1" l="1"/>
  <c r="R87" i="1"/>
  <c r="S88" i="1" l="1"/>
  <c r="R88" i="1"/>
  <c r="S89" i="1" l="1"/>
  <c r="R89" i="1"/>
  <c r="S90" i="1" l="1"/>
  <c r="R90" i="1"/>
  <c r="S91" i="1" l="1"/>
  <c r="R91" i="1"/>
  <c r="S92" i="1" l="1"/>
  <c r="R92" i="1"/>
  <c r="S93" i="1" l="1"/>
  <c r="R93" i="1"/>
  <c r="R94" i="1" l="1"/>
  <c r="S94" i="1"/>
  <c r="S95" i="1" l="1"/>
  <c r="R95" i="1"/>
  <c r="S96" i="1" l="1"/>
  <c r="R96" i="1"/>
  <c r="R97" i="1" l="1"/>
  <c r="S97" i="1"/>
  <c r="S98" i="1" l="1"/>
  <c r="R98" i="1"/>
  <c r="R99" i="1" l="1"/>
  <c r="S99" i="1"/>
  <c r="S100" i="1" l="1"/>
  <c r="R100" i="1"/>
  <c r="S101" i="1" l="1"/>
  <c r="R101" i="1"/>
  <c r="R102" i="1" l="1"/>
  <c r="S102" i="1"/>
  <c r="S103" i="1" l="1"/>
  <c r="R103" i="1"/>
  <c r="S104" i="1" l="1"/>
  <c r="R104" i="1"/>
  <c r="S105" i="1" l="1"/>
  <c r="R105" i="1"/>
  <c r="S106" i="1" l="1"/>
  <c r="R106" i="1"/>
  <c r="S107" i="1" l="1"/>
  <c r="R107" i="1"/>
  <c r="S108" i="1" l="1"/>
  <c r="R108" i="1"/>
  <c r="S109" i="1" l="1"/>
  <c r="R109" i="1"/>
  <c r="R110" i="1" l="1"/>
  <c r="S110" i="1"/>
  <c r="S111" i="1" l="1"/>
  <c r="R111" i="1"/>
  <c r="R112" i="1" l="1"/>
  <c r="S112" i="1"/>
  <c r="S113" i="1" l="1"/>
  <c r="R113" i="1"/>
  <c r="S114" i="1" l="1"/>
  <c r="R114" i="1"/>
  <c r="S115" i="1" l="1"/>
  <c r="R115" i="1"/>
  <c r="S116" i="1" l="1"/>
  <c r="R116" i="1"/>
  <c r="S117" i="1" l="1"/>
  <c r="R117" i="1"/>
  <c r="R118" i="1" l="1"/>
  <c r="S118" i="1"/>
  <c r="S119" i="1" l="1"/>
  <c r="R119" i="1"/>
  <c r="S120" i="1" l="1"/>
  <c r="R120" i="1"/>
  <c r="S121" i="1" l="1"/>
  <c r="R121" i="1"/>
  <c r="S122" i="1" l="1"/>
  <c r="R122" i="1"/>
  <c r="R123" i="1" l="1"/>
  <c r="S123" i="1"/>
  <c r="R124" i="1" l="1"/>
  <c r="S124" i="1"/>
  <c r="S125" i="1" l="1"/>
  <c r="R125" i="1"/>
  <c r="R126" i="1" l="1"/>
  <c r="S126" i="1"/>
  <c r="S127" i="1" l="1"/>
  <c r="R127" i="1"/>
  <c r="R128" i="1" l="1"/>
  <c r="S128" i="1"/>
  <c r="S129" i="1" l="1"/>
  <c r="R129" i="1"/>
  <c r="S130" i="1" l="1"/>
  <c r="R130" i="1"/>
  <c r="S131" i="1" l="1"/>
  <c r="R131" i="1"/>
  <c r="R132" i="1" l="1"/>
  <c r="S132" i="1"/>
  <c r="S133" i="1" l="1"/>
  <c r="R133" i="1"/>
  <c r="R134" i="1" l="1"/>
  <c r="S134" i="1"/>
  <c r="S135" i="1" l="1"/>
  <c r="R135" i="1"/>
  <c r="R136" i="1" l="1"/>
  <c r="S136" i="1"/>
  <c r="R137" i="1" l="1"/>
  <c r="S137" i="1"/>
  <c r="S138" i="1" l="1"/>
  <c r="R138" i="1"/>
  <c r="S139" i="1" l="1"/>
  <c r="R139" i="1"/>
  <c r="R140" i="1" l="1"/>
  <c r="S140" i="1"/>
  <c r="S141" i="1" l="1"/>
  <c r="R141" i="1"/>
  <c r="R142" i="1" l="1"/>
  <c r="S142" i="1"/>
  <c r="S143" i="1" l="1"/>
  <c r="R143" i="1"/>
  <c r="S144" i="1" l="1"/>
  <c r="R144" i="1"/>
  <c r="S145" i="1" l="1"/>
  <c r="R145" i="1"/>
  <c r="S146" i="1" l="1"/>
  <c r="R146" i="1"/>
  <c r="S147" i="1" l="1"/>
  <c r="R147" i="1"/>
  <c r="R148" i="1" l="1"/>
  <c r="S148" i="1"/>
  <c r="S149" i="1" l="1"/>
  <c r="R149" i="1"/>
  <c r="R150" i="1" l="1"/>
  <c r="S150" i="1"/>
  <c r="S151" i="1" l="1"/>
  <c r="R151" i="1"/>
  <c r="R152" i="1" l="1"/>
  <c r="S152" i="1"/>
  <c r="S153" i="1" l="1"/>
  <c r="R153" i="1"/>
  <c r="S154" i="1" l="1"/>
  <c r="R154" i="1"/>
  <c r="S155" i="1" l="1"/>
  <c r="R155" i="1"/>
  <c r="S156" i="1" l="1"/>
  <c r="R156" i="1"/>
  <c r="S157" i="1" l="1"/>
  <c r="R157" i="1"/>
  <c r="R158" i="1" l="1"/>
  <c r="S158" i="1"/>
  <c r="S159" i="1" l="1"/>
  <c r="R159" i="1"/>
  <c r="S160" i="1" l="1"/>
  <c r="R160" i="1"/>
  <c r="R161" i="1" l="1"/>
  <c r="S161" i="1"/>
  <c r="S162" i="1" l="1"/>
  <c r="R162" i="1"/>
  <c r="R163" i="1" l="1"/>
  <c r="S163" i="1"/>
  <c r="R164" i="1" l="1"/>
  <c r="S164" i="1"/>
  <c r="S165" i="1" l="1"/>
  <c r="R165" i="1"/>
  <c r="R166" i="1" l="1"/>
  <c r="S166" i="1"/>
  <c r="S167" i="1" l="1"/>
  <c r="R167" i="1"/>
  <c r="S168" i="1" l="1"/>
  <c r="R168" i="1"/>
  <c r="S169" i="1" l="1"/>
  <c r="R169" i="1"/>
  <c r="S170" i="1" l="1"/>
  <c r="R170" i="1"/>
  <c r="S171" i="1" l="1"/>
  <c r="R171" i="1"/>
  <c r="S172" i="1" l="1"/>
  <c r="R172" i="1"/>
  <c r="S173" i="1" l="1"/>
  <c r="R173" i="1"/>
  <c r="R174" i="1" l="1"/>
  <c r="S174" i="1"/>
  <c r="S175" i="1" l="1"/>
  <c r="R175" i="1"/>
  <c r="R176" i="1" l="1"/>
  <c r="S176" i="1"/>
  <c r="S177" i="1" l="1"/>
  <c r="R177" i="1"/>
  <c r="S178" i="1" l="1"/>
  <c r="R178" i="1"/>
  <c r="R179" i="1" l="1"/>
  <c r="S179" i="1"/>
  <c r="S180" i="1" l="1"/>
  <c r="R180" i="1"/>
  <c r="S181" i="1" l="1"/>
  <c r="R181" i="1"/>
  <c r="R182" i="1" l="1"/>
  <c r="S182" i="1"/>
  <c r="S183" i="1" l="1"/>
  <c r="R183" i="1"/>
  <c r="R184" i="1" l="1"/>
  <c r="S184" i="1"/>
  <c r="S185" i="1" l="1"/>
  <c r="R185" i="1"/>
  <c r="S186" i="1" l="1"/>
  <c r="R186" i="1"/>
  <c r="S187" i="1" l="1"/>
  <c r="R187" i="1"/>
  <c r="S188" i="1" l="1"/>
  <c r="R188" i="1"/>
  <c r="S189" i="1" l="1"/>
  <c r="R189" i="1"/>
  <c r="R190" i="1" l="1"/>
  <c r="S190" i="1"/>
  <c r="S191" i="1" l="1"/>
  <c r="R191" i="1"/>
  <c r="R192" i="1" l="1"/>
  <c r="S192" i="1"/>
  <c r="S193" i="1" l="1"/>
  <c r="R193" i="1"/>
  <c r="S194" i="1" l="1"/>
  <c r="R194" i="1"/>
  <c r="S195" i="1" l="1"/>
  <c r="R195" i="1"/>
  <c r="S196" i="1" l="1"/>
  <c r="R196" i="1"/>
  <c r="S197" i="1" l="1"/>
  <c r="R197" i="1"/>
  <c r="R198" i="1" l="1"/>
  <c r="S198" i="1"/>
  <c r="S199" i="1" l="1"/>
  <c r="R199" i="1"/>
  <c r="R200" i="1" l="1"/>
  <c r="S200" i="1"/>
  <c r="S201" i="1" l="1"/>
  <c r="R201" i="1"/>
  <c r="S202" i="1" l="1"/>
  <c r="R202" i="1"/>
  <c r="S203" i="1" l="1"/>
  <c r="R203" i="1"/>
  <c r="S204" i="1" l="1"/>
  <c r="R204" i="1"/>
  <c r="S205" i="1" l="1"/>
  <c r="R205" i="1"/>
  <c r="R206" i="1" l="1"/>
  <c r="S206" i="1"/>
  <c r="S207" i="1" l="1"/>
  <c r="R207" i="1"/>
  <c r="S208" i="1" l="1"/>
  <c r="R208" i="1"/>
  <c r="R209" i="1" l="1"/>
  <c r="S209" i="1"/>
  <c r="S210" i="1" l="1"/>
  <c r="R210" i="1"/>
  <c r="S211" i="1" l="1"/>
  <c r="R211" i="1"/>
  <c r="S212" i="1" l="1"/>
  <c r="R212" i="1"/>
  <c r="S213" i="1" l="1"/>
  <c r="R213" i="1"/>
  <c r="R214" i="1" l="1"/>
  <c r="S214" i="1"/>
  <c r="S215" i="1" l="1"/>
  <c r="R215" i="1"/>
  <c r="S216" i="1" l="1"/>
  <c r="R216" i="1"/>
  <c r="S217" i="1" l="1"/>
  <c r="R217" i="1"/>
  <c r="S218" i="1" l="1"/>
  <c r="R218" i="1"/>
  <c r="S219" i="1" l="1"/>
  <c r="R219" i="1"/>
  <c r="S220" i="1" l="1"/>
  <c r="R220" i="1"/>
  <c r="S221" i="1" l="1"/>
  <c r="R221" i="1"/>
  <c r="R222" i="1" l="1"/>
  <c r="S222" i="1"/>
  <c r="S223" i="1" l="1"/>
  <c r="R223" i="1"/>
  <c r="S224" i="1" l="1"/>
  <c r="R224" i="1"/>
  <c r="S225" i="1" l="1"/>
  <c r="R225" i="1"/>
  <c r="S226" i="1" l="1"/>
  <c r="R226" i="1"/>
  <c r="R227" i="1" l="1"/>
  <c r="S227" i="1"/>
  <c r="S228" i="1" l="1"/>
  <c r="R228" i="1"/>
  <c r="S229" i="1" l="1"/>
  <c r="R229" i="1"/>
  <c r="R230" i="1" l="1"/>
  <c r="S230" i="1"/>
  <c r="S231" i="1" l="1"/>
  <c r="R231" i="1"/>
  <c r="S232" i="1" l="1"/>
  <c r="R232" i="1"/>
  <c r="R233" i="1" l="1"/>
  <c r="S233" i="1"/>
  <c r="S234" i="1" l="1"/>
  <c r="R234" i="1"/>
  <c r="S235" i="1" l="1"/>
  <c r="R235" i="1"/>
  <c r="S236" i="1" l="1"/>
  <c r="R236" i="1"/>
  <c r="S237" i="1" l="1"/>
  <c r="R237" i="1"/>
  <c r="R238" i="1" l="1"/>
  <c r="S238" i="1"/>
  <c r="S239" i="1" l="1"/>
  <c r="R239" i="1"/>
  <c r="S240" i="1" l="1"/>
  <c r="R240" i="1"/>
  <c r="R241" i="1" l="1"/>
  <c r="S241" i="1"/>
  <c r="S242" i="1" l="1"/>
  <c r="R242" i="1"/>
  <c r="S243" i="1" l="1"/>
  <c r="R243" i="1"/>
  <c r="S244" i="1" l="1"/>
  <c r="R244" i="1"/>
  <c r="S245" i="1" l="1"/>
  <c r="R245" i="1"/>
  <c r="R246" i="1" l="1"/>
  <c r="S246" i="1"/>
  <c r="S247" i="1" l="1"/>
  <c r="R247" i="1"/>
  <c r="S248" i="1" l="1"/>
  <c r="R248" i="1"/>
  <c r="R249" i="1" l="1"/>
  <c r="S249" i="1"/>
  <c r="S250" i="1" l="1"/>
  <c r="R250" i="1"/>
  <c r="S251" i="1" l="1"/>
  <c r="R251" i="1"/>
  <c r="S252" i="1" l="1"/>
  <c r="R252" i="1"/>
  <c r="S253" i="1" l="1"/>
  <c r="R253" i="1"/>
  <c r="R254" i="1" l="1"/>
  <c r="S254" i="1"/>
  <c r="S255" i="1" l="1"/>
  <c r="R255" i="1"/>
  <c r="S256" i="1" l="1"/>
  <c r="R256" i="1"/>
  <c r="R257" i="1" l="1"/>
  <c r="S257" i="1"/>
  <c r="S258" i="1" l="1"/>
  <c r="R258" i="1"/>
  <c r="R259" i="1" l="1"/>
  <c r="S259" i="1"/>
  <c r="S260" i="1" l="1"/>
  <c r="R260" i="1"/>
  <c r="S261" i="1" l="1"/>
  <c r="R261" i="1"/>
  <c r="R262" i="1" l="1"/>
  <c r="S262" i="1"/>
  <c r="S263" i="1" l="1"/>
  <c r="R263" i="1"/>
  <c r="S264" i="1" l="1"/>
  <c r="R264" i="1"/>
  <c r="S265" i="1" l="1"/>
  <c r="R265" i="1"/>
  <c r="S266" i="1" l="1"/>
  <c r="R266" i="1"/>
  <c r="S267" i="1" l="1"/>
  <c r="R267" i="1"/>
  <c r="S268" i="1" l="1"/>
  <c r="R268" i="1"/>
  <c r="S269" i="1" l="1"/>
  <c r="R269" i="1"/>
  <c r="R270" i="1" l="1"/>
  <c r="S270" i="1"/>
  <c r="S271" i="1" l="1"/>
  <c r="R271" i="1"/>
  <c r="S272" i="1" l="1"/>
  <c r="R272" i="1"/>
  <c r="R273" i="1" l="1"/>
  <c r="S273" i="1"/>
  <c r="S274" i="1" l="1"/>
  <c r="R274" i="1"/>
  <c r="R275" i="1" l="1"/>
  <c r="S275" i="1"/>
  <c r="S276" i="1" l="1"/>
  <c r="R276" i="1"/>
  <c r="S277" i="1" l="1"/>
  <c r="R277" i="1"/>
  <c r="R278" i="1" l="1"/>
  <c r="S278" i="1"/>
  <c r="S279" i="1" l="1"/>
  <c r="R279" i="1"/>
  <c r="S280" i="1" l="1"/>
  <c r="R280" i="1"/>
  <c r="S281" i="1" l="1"/>
  <c r="R281" i="1"/>
  <c r="S282" i="1" l="1"/>
  <c r="R282" i="1"/>
  <c r="R283" i="1" l="1"/>
  <c r="S283" i="1"/>
  <c r="S284" i="1" l="1"/>
  <c r="R284" i="1"/>
  <c r="S285" i="1" l="1"/>
  <c r="R285" i="1"/>
  <c r="R286" i="1" l="1"/>
  <c r="S286" i="1"/>
  <c r="S287" i="1" l="1"/>
  <c r="R287" i="1"/>
  <c r="S288" i="1" l="1"/>
  <c r="R288" i="1"/>
  <c r="R289" i="1" l="1"/>
  <c r="S289" i="1"/>
  <c r="S290" i="1" l="1"/>
  <c r="R290" i="1"/>
  <c r="R291" i="1" l="1"/>
  <c r="S291" i="1"/>
  <c r="S292" i="1" l="1"/>
  <c r="R292" i="1"/>
  <c r="S293" i="1" l="1"/>
  <c r="R293" i="1"/>
  <c r="R294" i="1" l="1"/>
  <c r="S294" i="1"/>
  <c r="S295" i="1" l="1"/>
  <c r="R295" i="1"/>
  <c r="S296" i="1" l="1"/>
  <c r="R296" i="1"/>
  <c r="S297" i="1" l="1"/>
  <c r="R297" i="1"/>
  <c r="S298" i="1" l="1"/>
  <c r="R298" i="1"/>
  <c r="R299" i="1" l="1"/>
  <c r="S299" i="1"/>
  <c r="S300" i="1" l="1"/>
  <c r="R300" i="1"/>
  <c r="S301" i="1" l="1"/>
  <c r="R301" i="1"/>
  <c r="R302" i="1" l="1"/>
  <c r="S302" i="1"/>
  <c r="S303" i="1" l="1"/>
  <c r="R303" i="1"/>
  <c r="S304" i="1" l="1"/>
  <c r="R304" i="1"/>
  <c r="R305" i="1" l="1"/>
  <c r="S305" i="1"/>
  <c r="S306" i="1" l="1"/>
  <c r="R306" i="1"/>
  <c r="S307" i="1" l="1"/>
  <c r="R307" i="1"/>
  <c r="S308" i="1" l="1"/>
  <c r="R308" i="1"/>
  <c r="S309" i="1" l="1"/>
  <c r="R309" i="1"/>
  <c r="R310" i="1" l="1"/>
  <c r="S310" i="1"/>
  <c r="S311" i="1" l="1"/>
  <c r="R311" i="1"/>
  <c r="S312" i="1" l="1"/>
  <c r="R312" i="1"/>
  <c r="R313" i="1" l="1"/>
  <c r="S313" i="1"/>
  <c r="S314" i="1" l="1"/>
  <c r="R314" i="1"/>
  <c r="S315" i="1" l="1"/>
  <c r="R315" i="1"/>
  <c r="S316" i="1" l="1"/>
  <c r="R316" i="1"/>
  <c r="S317" i="1" l="1"/>
  <c r="R317" i="1"/>
  <c r="R318" i="1" l="1"/>
  <c r="S318" i="1"/>
  <c r="S319" i="1" l="1"/>
  <c r="R319" i="1"/>
  <c r="S320" i="1" l="1"/>
  <c r="R320" i="1"/>
  <c r="R321" i="1" l="1"/>
  <c r="S321" i="1"/>
  <c r="S322" i="1" l="1"/>
  <c r="R322" i="1"/>
  <c r="R323" i="1" l="1"/>
  <c r="S323" i="1"/>
  <c r="S324" i="1" l="1"/>
  <c r="R324" i="1"/>
  <c r="S325" i="1" l="1"/>
  <c r="R325" i="1"/>
  <c r="R326" i="1" l="1"/>
  <c r="S326" i="1"/>
  <c r="S327" i="1" l="1"/>
  <c r="R327" i="1"/>
  <c r="S328" i="1" l="1"/>
  <c r="R328" i="1"/>
  <c r="S329" i="1" l="1"/>
  <c r="R329" i="1"/>
  <c r="S330" i="1" l="1"/>
  <c r="R330" i="1"/>
  <c r="S331" i="1" l="1"/>
  <c r="R331" i="1"/>
  <c r="S332" i="1" l="1"/>
  <c r="R332" i="1"/>
  <c r="S333" i="1" l="1"/>
  <c r="R333" i="1"/>
  <c r="R334" i="1" l="1"/>
  <c r="S334" i="1"/>
  <c r="S335" i="1" l="1"/>
  <c r="R335" i="1"/>
  <c r="S336" i="1" l="1"/>
  <c r="R336" i="1"/>
  <c r="R337" i="1" l="1"/>
  <c r="S337" i="1"/>
  <c r="S338" i="1" l="1"/>
  <c r="R338" i="1"/>
  <c r="S339" i="1" l="1"/>
  <c r="R339" i="1"/>
  <c r="S340" i="1" l="1"/>
  <c r="R340" i="1"/>
  <c r="S341" i="1" l="1"/>
  <c r="R341" i="1"/>
  <c r="R342" i="1" l="1"/>
  <c r="S342" i="1"/>
  <c r="S343" i="1" l="1"/>
  <c r="R343" i="1"/>
  <c r="S344" i="1" l="1"/>
  <c r="R344" i="1"/>
  <c r="S345" i="1" l="1"/>
  <c r="R345" i="1"/>
  <c r="S346" i="1" l="1"/>
  <c r="R346" i="1"/>
  <c r="R347" i="1" l="1"/>
  <c r="S347" i="1"/>
  <c r="S348" i="1" l="1"/>
  <c r="R348" i="1"/>
  <c r="S349" i="1" l="1"/>
  <c r="R349" i="1"/>
  <c r="R350" i="1" l="1"/>
  <c r="S350" i="1"/>
  <c r="S351" i="1" l="1"/>
  <c r="R351" i="1"/>
  <c r="S352" i="1" l="1"/>
  <c r="R352" i="1"/>
  <c r="R353" i="1" l="1"/>
  <c r="S353" i="1"/>
  <c r="S354" i="1" l="1"/>
  <c r="R354" i="1"/>
  <c r="S355" i="1" l="1"/>
  <c r="R355" i="1"/>
  <c r="S356" i="1" l="1"/>
  <c r="R356" i="1"/>
  <c r="S357" i="1" l="1"/>
  <c r="R357" i="1"/>
  <c r="R358" i="1" l="1"/>
  <c r="S358" i="1"/>
  <c r="S359" i="1" l="1"/>
  <c r="R359" i="1"/>
  <c r="S360" i="1" l="1"/>
  <c r="R360" i="1"/>
  <c r="S361" i="1" l="1"/>
  <c r="R361" i="1"/>
  <c r="S362" i="1" l="1"/>
  <c r="R362" i="1"/>
  <c r="S363" i="1" l="1"/>
  <c r="R363" i="1"/>
  <c r="S364" i="1" l="1"/>
  <c r="R364" i="1"/>
  <c r="S365" i="1" l="1"/>
  <c r="R365" i="1"/>
  <c r="R366" i="1" l="1"/>
  <c r="S366" i="1"/>
  <c r="S367" i="1" l="1"/>
  <c r="R367" i="1"/>
  <c r="S368" i="1" l="1"/>
  <c r="R368" i="1"/>
</calcChain>
</file>

<file path=xl/sharedStrings.xml><?xml version="1.0" encoding="utf-8"?>
<sst xmlns="http://schemas.openxmlformats.org/spreadsheetml/2006/main" count="42" uniqueCount="38">
  <si>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</si>
  <si>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</si>
  <si>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</si>
  <si>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</si>
  <si>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</si>
  <si>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</si>
  <si>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</si>
  <si>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</si>
  <si>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</si>
  <si>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</si>
  <si>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</si>
  <si>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</si>
  <si>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Früh</t>
  </si>
  <si>
    <t>Spät</t>
  </si>
  <si>
    <t>Nacht</t>
  </si>
  <si>
    <t>Datum</t>
  </si>
  <si>
    <t>Schicht</t>
  </si>
  <si>
    <t>Hilfsliste:</t>
  </si>
  <si>
    <t>Frei</t>
  </si>
  <si>
    <t>Feiertage</t>
  </si>
  <si>
    <t>wichtige private Termine</t>
  </si>
  <si>
    <t>krank und ko-Tage</t>
  </si>
  <si>
    <t>Urlaub</t>
  </si>
  <si>
    <t>Neujahr</t>
  </si>
  <si>
    <t>Karfreitag</t>
  </si>
  <si>
    <t>Ostersonntag</t>
  </si>
  <si>
    <t>Ostermontag</t>
  </si>
  <si>
    <t>Tag der Arbeit</t>
  </si>
  <si>
    <t>Christi Himmelfahrt</t>
  </si>
  <si>
    <t>Pfingsmontag</t>
  </si>
  <si>
    <t>Tag der dt. Einhait</t>
  </si>
  <si>
    <t>Reformationstag</t>
  </si>
  <si>
    <t>Buß- und Bettag</t>
  </si>
  <si>
    <t>Weihnachten</t>
  </si>
  <si>
    <t>1. Weihnachtstag</t>
  </si>
  <si>
    <t>2. Weihnachtstag</t>
  </si>
  <si>
    <t>Silvester</t>
  </si>
  <si>
    <t xml:space="preserve">Schichtplan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</si>
</sst>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Kurse&quot;"/>
    <numFmt numFmtId="165" formatCode="#,##0\ &quot;Tage&quot;"/>
    <numFmt numFmtId="166" formatCode="ddd* dd/mm/yy"/>
    <numFmt numFmtId="167" formatCode="ddd* dd/mm/"/>
    <numFmt numFmtId="168" formatCode="ddd* dd/mm/yyyy"/>
  </numFmts>
  <fonts count="11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b/>
      <sz val="10"/>
      <color rgb="FFFF00FF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/>
    <xf numFmtId="164" fontId="3" fillId="0" borderId="1" xfId="0" applyNumberFormat="1" applyFont="1" applyBorder="1" applyAlignment="1">
      <alignment vertical="center"/>
    </xf>
    <xf numFmtId="0" fontId="3" fillId="0" borderId="0" xfId="0" applyFont="1"/>
    <xf numFmtId="165" fontId="3" fillId="0" borderId="2" xfId="0" applyNumberFormat="1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6" fontId="3" fillId="2" borderId="6" xfId="0" applyNumberFormat="1" applyFont="1" applyFill="1" applyBorder="1" applyAlignment="1">
      <alignment horizontal="left"/>
    </xf>
    <xf numFmtId="166" fontId="3" fillId="3" borderId="6" xfId="0" applyNumberFormat="1" applyFont="1" applyFill="1" applyBorder="1" applyAlignment="1">
      <alignment horizontal="left"/>
    </xf>
    <xf numFmtId="166" fontId="3" fillId="4" borderId="6" xfId="0" applyNumberFormat="1" applyFont="1" applyFill="1" applyBorder="1" applyAlignment="1">
      <alignment horizontal="left"/>
    </xf>
    <xf numFmtId="167" fontId="4" fillId="0" borderId="7" xfId="0" applyNumberFormat="1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5" fillId="0" borderId="7" xfId="0" applyFont="1" applyBorder="1"/>
    <xf numFmtId="167" fontId="0" fillId="0" borderId="8" xfId="0" applyNumberFormat="1" applyBorder="1" applyAlignment="1">
      <alignment horizontal="left" indent="1"/>
    </xf>
    <xf numFmtId="167" fontId="0" fillId="0" borderId="9" xfId="0" applyNumberFormat="1" applyBorder="1" applyAlignment="1">
      <alignment horizontal="left" indent="1"/>
    </xf>
    <xf numFmtId="167" fontId="0" fillId="0" borderId="10" xfId="0" applyNumberFormat="1" applyBorder="1" applyAlignment="1">
      <alignment horizontal="left" indent="1"/>
    </xf>
    <xf numFmtId="166" fontId="0" fillId="0" borderId="0" xfId="0" applyNumberFormat="1" applyAlignment="1">
      <alignment horizontal="left"/>
    </xf>
    <xf numFmtId="167" fontId="0" fillId="0" borderId="7" xfId="0" applyNumberFormat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7" xfId="0" applyFont="1" applyBorder="1"/>
    <xf numFmtId="167" fontId="0" fillId="0" borderId="11" xfId="0" applyNumberFormat="1" applyBorder="1" applyAlignment="1">
      <alignment horizontal="left" indent="1"/>
    </xf>
    <xf numFmtId="167" fontId="0" fillId="0" borderId="12" xfId="0" applyNumberFormat="1" applyBorder="1" applyAlignment="1">
      <alignment horizontal="left" indent="1"/>
    </xf>
    <xf numFmtId="0" fontId="6" fillId="5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167" fontId="0" fillId="0" borderId="13" xfId="0" applyNumberFormat="1" applyBorder="1" applyAlignment="1">
      <alignment horizontal="left" indent="1"/>
    </xf>
    <xf numFmtId="167" fontId="0" fillId="0" borderId="14" xfId="0" applyNumberFormat="1" applyBorder="1" applyAlignment="1">
      <alignment horizontal="left" indent="1"/>
    </xf>
    <xf numFmtId="167" fontId="0" fillId="0" borderId="15" xfId="0" applyNumberFormat="1" applyBorder="1" applyAlignment="1">
      <alignment horizontal="left" indent="1"/>
    </xf>
    <xf numFmtId="165" fontId="3" fillId="0" borderId="16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8" fontId="3" fillId="6" borderId="18" xfId="0" applyNumberFormat="1" applyFont="1" applyFill="1" applyBorder="1" applyAlignment="1">
      <alignment horizontal="center"/>
    </xf>
    <xf numFmtId="168" fontId="3" fillId="6" borderId="19" xfId="0" applyNumberFormat="1" applyFont="1" applyFill="1" applyBorder="1" applyAlignment="1">
      <alignment horizontal="center"/>
    </xf>
    <xf numFmtId="168" fontId="8" fillId="0" borderId="18" xfId="0" applyNumberFormat="1" applyFont="1" applyBorder="1" applyAlignment="1">
      <alignment horizontal="center"/>
    </xf>
    <xf numFmtId="168" fontId="8" fillId="0" borderId="19" xfId="0" applyNumberFormat="1" applyFont="1" applyBorder="1" applyAlignment="1">
      <alignment horizontal="center"/>
    </xf>
    <xf numFmtId="165" fontId="3" fillId="7" borderId="18" xfId="0" applyNumberFormat="1" applyFont="1" applyFill="1" applyBorder="1" applyAlignment="1">
      <alignment horizontal="center"/>
    </xf>
    <xf numFmtId="165" fontId="3" fillId="7" borderId="19" xfId="0" applyNumberFormat="1" applyFont="1" applyFill="1" applyBorder="1" applyAlignment="1">
      <alignment horizontal="center"/>
    </xf>
    <xf numFmtId="166" fontId="10" fillId="0" borderId="0" xfId="0" applyNumberFormat="1" applyFont="1" applyFill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6" fontId="9" fillId="8" borderId="18" xfId="0" applyNumberFormat="1" applyFont="1" applyFill="1" applyBorder="1" applyAlignment="1">
      <alignment horizontal="center"/>
    </xf>
    <xf numFmtId="166" fontId="9" fillId="8" borderId="19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23">
    <dxf>
      <fill>
        <patternFill patternType="lightGrid">
          <fgColor rgb="FF99FFCC"/>
          <bgColor theme="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auto="1"/>
          <bgColor rgb="FF00B0F0"/>
        </patternFill>
      </fill>
    </dxf>
    <dxf>
      <font>
        <b/>
        <i val="0"/>
        <strike val="0"/>
        <color rgb="FFFF00FF"/>
      </font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0000FF"/>
      </font>
    </dxf>
    <dxf>
      <fill>
        <patternFill>
          <bgColor rgb="FFFFEEB9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b/>
        <i val="0"/>
        <strike val="0"/>
        <color rgb="FFFF00FF"/>
      </font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F3F7-2B1D-458B-9781-1D7E7F26B64D}">
  <sheetPr>
    <pageSetUpPr fitToPage="1"/>
  </sheetPr>
  <dimension ref="A1:U368"/>
  <sheetViews>
    <sheetView tabSelected="1" zoomScaleNormal="100" workbookViewId="0">
      <pane xSplit="1" ySplit="3" topLeftCell="B4" activePane="bottomRight" state="frozen"/>
      <selection activeCell="P27" sqref="P27"/>
      <selection pane="topRight" activeCell="P27" sqref="P27"/>
      <selection pane="bottomLeft" activeCell="P27" sqref="P27"/>
      <selection pane="bottomRight" activeCell="O21" sqref="O21"/>
    </sheetView>
  </sheetViews>
  <sheetFormatPr baseColWidth="10" defaultRowHeight="12.75" outlineLevelRow="1" outlineLevelCol="1" x14ac:dyDescent="0.2"/>
  <cols>
    <col min="1" max="12" width="12" customWidth="1"/>
    <col min="13" max="13" width="4.42578125" customWidth="1" outlineLevel="1"/>
    <col min="14" max="14" width="11.7109375" style="19" customWidth="1" outlineLevel="1"/>
    <col min="15" max="15" width="11.7109375" customWidth="1" outlineLevel="1"/>
    <col min="16" max="16" width="11.7109375" style="19" customWidth="1" outlineLevel="1"/>
    <col min="17" max="17" width="4.42578125" customWidth="1" outlineLevel="1"/>
  </cols>
  <sheetData>
    <row r="1" spans="1:21" s="2" customFormat="1" ht="23.25" customHeight="1" x14ac:dyDescent="0.2">
      <c r="A1" s="1" t="s">
        <v>37</v>
      </c>
      <c r="C1" s="1">
        <v>2025</v>
      </c>
      <c r="K1" s="3"/>
      <c r="N1" s="4"/>
      <c r="O1" s="4"/>
      <c r="P1" s="4"/>
    </row>
    <row r="2" spans="1:21" s="5" customFormat="1" ht="13.5" thickBot="1" x14ac:dyDescent="0.25">
      <c r="N2" s="6">
        <f t="shared" ref="N2:O2" si="0">COUNTA(N4:N5000)</f>
        <v>0</v>
      </c>
      <c r="O2" s="6">
        <f t="shared" si="0"/>
        <v>0</v>
      </c>
      <c r="P2" s="6">
        <f>COUNTA(P4:P5000)</f>
        <v>0</v>
      </c>
      <c r="Q2"/>
    </row>
    <row r="3" spans="1:21" s="5" customFormat="1" ht="15.75" thickBot="1" x14ac:dyDescent="0.3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9" t="s">
        <v>11</v>
      </c>
      <c r="N3" s="10" t="s">
        <v>12</v>
      </c>
      <c r="O3" s="11" t="s">
        <v>13</v>
      </c>
      <c r="P3" s="12" t="s">
        <v>14</v>
      </c>
      <c r="Q3"/>
      <c r="R3" s="13" t="s">
        <v>15</v>
      </c>
      <c r="S3" s="14" t="s">
        <v>16</v>
      </c>
      <c r="T3"/>
      <c r="U3" s="15" t="s">
        <v>17</v>
      </c>
    </row>
    <row r="4" spans="1:21" x14ac:dyDescent="0.2">
      <c r="A4" s="16">
        <f>DATE($C$1,1,1)</f>
        <v>45658</v>
      </c>
      <c r="B4" s="17">
        <f>DATE($C$1,2,1)</f>
        <v>45689</v>
      </c>
      <c r="C4" s="17">
        <f>DATE($C$1,3,1)</f>
        <v>45717</v>
      </c>
      <c r="D4" s="17">
        <f>DATE($C$1,4,1)</f>
        <v>45748</v>
      </c>
      <c r="E4" s="17">
        <f>DATE($C$1,5,1)</f>
        <v>45778</v>
      </c>
      <c r="F4" s="17">
        <f>DATE($C$1,6,1)</f>
        <v>45809</v>
      </c>
      <c r="G4" s="17">
        <f>DATE($C$1,7,1)</f>
        <v>45839</v>
      </c>
      <c r="H4" s="17">
        <f>DATE($C$1,8,1)</f>
        <v>45870</v>
      </c>
      <c r="I4" s="17">
        <f>DATE($C$1,9,1)</f>
        <v>45901</v>
      </c>
      <c r="J4" s="17">
        <f>DATE($C$1,10,1)</f>
        <v>45931</v>
      </c>
      <c r="K4" s="17">
        <f>DATE($C$1,11,1)</f>
        <v>45962</v>
      </c>
      <c r="L4" s="18">
        <f>DATE($C$1,12,1)</f>
        <v>45992</v>
      </c>
      <c r="O4" s="19"/>
      <c r="R4" s="20">
        <f>DATE(C1,1,1)</f>
        <v>45658</v>
      </c>
      <c r="S4" s="21" t="s">
        <v>14</v>
      </c>
      <c r="T4" s="22"/>
      <c r="U4" s="23" t="s">
        <v>18</v>
      </c>
    </row>
    <row r="5" spans="1:21" x14ac:dyDescent="0.2">
      <c r="A5" s="24">
        <f t="shared" ref="A5:L20" si="1">A4+1</f>
        <v>45659</v>
      </c>
      <c r="B5" s="20">
        <f t="shared" si="1"/>
        <v>45690</v>
      </c>
      <c r="C5" s="20">
        <f t="shared" si="1"/>
        <v>45718</v>
      </c>
      <c r="D5" s="20">
        <f t="shared" si="1"/>
        <v>45749</v>
      </c>
      <c r="E5" s="20">
        <f t="shared" si="1"/>
        <v>45779</v>
      </c>
      <c r="F5" s="20">
        <f t="shared" si="1"/>
        <v>45810</v>
      </c>
      <c r="G5" s="20">
        <f t="shared" si="1"/>
        <v>45840</v>
      </c>
      <c r="H5" s="20">
        <f t="shared" si="1"/>
        <v>45871</v>
      </c>
      <c r="I5" s="20">
        <f t="shared" si="1"/>
        <v>45902</v>
      </c>
      <c r="J5" s="20">
        <f t="shared" si="1"/>
        <v>45932</v>
      </c>
      <c r="K5" s="20">
        <f t="shared" si="1"/>
        <v>45963</v>
      </c>
      <c r="L5" s="25">
        <f t="shared" si="1"/>
        <v>45993</v>
      </c>
      <c r="O5" s="19"/>
      <c r="R5" s="20">
        <f>R4+1</f>
        <v>45659</v>
      </c>
      <c r="S5" s="21" t="str">
        <f>IF(S4=U7,U7,IF(S4=U5,U5,IF(S4=U6,U6,U4)))</f>
        <v>Nacht</v>
      </c>
      <c r="T5" s="22"/>
      <c r="U5" s="23" t="s">
        <v>12</v>
      </c>
    </row>
    <row r="6" spans="1:21" x14ac:dyDescent="0.2">
      <c r="A6" s="24">
        <f t="shared" si="1"/>
        <v>45660</v>
      </c>
      <c r="B6" s="20">
        <f t="shared" si="1"/>
        <v>45691</v>
      </c>
      <c r="C6" s="20">
        <f t="shared" si="1"/>
        <v>45719</v>
      </c>
      <c r="D6" s="20">
        <f t="shared" si="1"/>
        <v>45750</v>
      </c>
      <c r="E6" s="20">
        <f t="shared" si="1"/>
        <v>45780</v>
      </c>
      <c r="F6" s="20">
        <f t="shared" si="1"/>
        <v>45811</v>
      </c>
      <c r="G6" s="20">
        <f t="shared" si="1"/>
        <v>45841</v>
      </c>
      <c r="H6" s="20">
        <f t="shared" si="1"/>
        <v>45872</v>
      </c>
      <c r="I6" s="20">
        <f t="shared" si="1"/>
        <v>45903</v>
      </c>
      <c r="J6" s="20">
        <f t="shared" si="1"/>
        <v>45933</v>
      </c>
      <c r="K6" s="20">
        <f t="shared" si="1"/>
        <v>45964</v>
      </c>
      <c r="L6" s="25">
        <f t="shared" si="1"/>
        <v>45994</v>
      </c>
      <c r="O6" s="19"/>
      <c r="R6" s="20">
        <f t="shared" ref="R6:R69" si="2">R5+1</f>
        <v>45660</v>
      </c>
      <c r="S6" s="21" t="str">
        <f>_xlfn.IFS((WEEKDAY(R5,1)=6),S5,(WEEKDAY(R4,1)=6),S4,AND(S4="Nacht",S5="Nacht"),"Frei",(AND(S4="Nacht",S5="Frei")),"Frei",(AND(S3="Nacht",S4="Frei",S5="Frei")),"Frei",(AND(S3="Frei",S4="Frei",S5="Frei")),"Früh",(AND(S4="Frei",S5="Früh")),"Früh",(AND(S4="Früh",S5="Früh")),"Spät",AND(S4="Früh",S5="Spät"),"Spät",(AND(S4="Spät",S5="Spät")),"Nacht",(AND(S4="Spät",S5="Nacht")),"Nacht")</f>
        <v>Frei</v>
      </c>
      <c r="T6" s="26"/>
      <c r="U6" s="23" t="s">
        <v>13</v>
      </c>
    </row>
    <row r="7" spans="1:21" x14ac:dyDescent="0.2">
      <c r="A7" s="24">
        <f t="shared" si="1"/>
        <v>45661</v>
      </c>
      <c r="B7" s="20">
        <f t="shared" si="1"/>
        <v>45692</v>
      </c>
      <c r="C7" s="20">
        <f t="shared" si="1"/>
        <v>45720</v>
      </c>
      <c r="D7" s="20">
        <f t="shared" si="1"/>
        <v>45751</v>
      </c>
      <c r="E7" s="20">
        <f t="shared" si="1"/>
        <v>45781</v>
      </c>
      <c r="F7" s="20">
        <f t="shared" si="1"/>
        <v>45812</v>
      </c>
      <c r="G7" s="20">
        <f t="shared" si="1"/>
        <v>45842</v>
      </c>
      <c r="H7" s="20">
        <f t="shared" si="1"/>
        <v>45873</v>
      </c>
      <c r="I7" s="20">
        <f t="shared" si="1"/>
        <v>45904</v>
      </c>
      <c r="J7" s="20">
        <f t="shared" si="1"/>
        <v>45934</v>
      </c>
      <c r="K7" s="20">
        <f t="shared" si="1"/>
        <v>45965</v>
      </c>
      <c r="L7" s="25">
        <f t="shared" si="1"/>
        <v>45995</v>
      </c>
      <c r="O7" s="19"/>
      <c r="R7" s="20">
        <f t="shared" si="2"/>
        <v>45661</v>
      </c>
      <c r="S7" s="21" t="str">
        <f t="shared" ref="S7:S70" si="3">_xlfn.IFS((WEEKDAY(R6,1)=6),S6,(WEEKDAY(R5,1)=6),S5,AND(S5="Nacht",S6="Nacht"),"Frei",(AND(S5="Nacht",S6="Frei")),"Frei",(AND(S4="Nacht",S5="Frei",S6="Frei")),"Frei",(AND(S4="Frei",S5="Frei",S6="Frei")),"Früh",(AND(S5="Frei",S6="Früh")),"Früh",(AND(S5="Früh",S6="Früh")),"Spät",AND(S5="Früh",S6="Spät"),"Spät",(AND(S5="Spät",S6="Spät")),"Nacht",(AND(S5="Spät",S6="Nacht")),"Nacht")</f>
        <v>Frei</v>
      </c>
      <c r="T7" s="22"/>
      <c r="U7" s="23" t="s">
        <v>14</v>
      </c>
    </row>
    <row r="8" spans="1:21" x14ac:dyDescent="0.2">
      <c r="A8" s="24">
        <f t="shared" si="1"/>
        <v>45662</v>
      </c>
      <c r="B8" s="20">
        <f t="shared" si="1"/>
        <v>45693</v>
      </c>
      <c r="C8" s="20">
        <f t="shared" si="1"/>
        <v>45721</v>
      </c>
      <c r="D8" s="20">
        <f t="shared" si="1"/>
        <v>45752</v>
      </c>
      <c r="E8" s="20">
        <f t="shared" si="1"/>
        <v>45782</v>
      </c>
      <c r="F8" s="20">
        <f t="shared" si="1"/>
        <v>45813</v>
      </c>
      <c r="G8" s="20">
        <f t="shared" si="1"/>
        <v>45843</v>
      </c>
      <c r="H8" s="20">
        <f t="shared" si="1"/>
        <v>45874</v>
      </c>
      <c r="I8" s="20">
        <f t="shared" si="1"/>
        <v>45905</v>
      </c>
      <c r="J8" s="20">
        <f t="shared" si="1"/>
        <v>45935</v>
      </c>
      <c r="K8" s="20">
        <f t="shared" si="1"/>
        <v>45966</v>
      </c>
      <c r="L8" s="25">
        <f t="shared" si="1"/>
        <v>45996</v>
      </c>
      <c r="O8" s="19"/>
      <c r="R8" s="20">
        <f t="shared" si="2"/>
        <v>45662</v>
      </c>
      <c r="S8" s="21" t="str">
        <f t="shared" si="3"/>
        <v>Frei</v>
      </c>
      <c r="T8" s="22"/>
    </row>
    <row r="9" spans="1:21" x14ac:dyDescent="0.2">
      <c r="A9" s="24">
        <f t="shared" si="1"/>
        <v>45663</v>
      </c>
      <c r="B9" s="20">
        <f t="shared" si="1"/>
        <v>45694</v>
      </c>
      <c r="C9" s="20">
        <f t="shared" si="1"/>
        <v>45722</v>
      </c>
      <c r="D9" s="20">
        <f t="shared" si="1"/>
        <v>45753</v>
      </c>
      <c r="E9" s="20">
        <f t="shared" si="1"/>
        <v>45783</v>
      </c>
      <c r="F9" s="20">
        <f t="shared" si="1"/>
        <v>45814</v>
      </c>
      <c r="G9" s="20">
        <f t="shared" si="1"/>
        <v>45844</v>
      </c>
      <c r="H9" s="20">
        <f t="shared" si="1"/>
        <v>45875</v>
      </c>
      <c r="I9" s="20">
        <f t="shared" si="1"/>
        <v>45906</v>
      </c>
      <c r="J9" s="20">
        <f t="shared" si="1"/>
        <v>45936</v>
      </c>
      <c r="K9" s="20">
        <f t="shared" si="1"/>
        <v>45967</v>
      </c>
      <c r="L9" s="25">
        <f t="shared" si="1"/>
        <v>45997</v>
      </c>
      <c r="O9" s="19"/>
      <c r="R9" s="20">
        <f t="shared" si="2"/>
        <v>45663</v>
      </c>
      <c r="S9" s="21" t="str">
        <f t="shared" si="3"/>
        <v>Früh</v>
      </c>
      <c r="T9" s="22"/>
    </row>
    <row r="10" spans="1:21" x14ac:dyDescent="0.2">
      <c r="A10" s="24">
        <f t="shared" si="1"/>
        <v>45664</v>
      </c>
      <c r="B10" s="20">
        <f t="shared" si="1"/>
        <v>45695</v>
      </c>
      <c r="C10" s="20">
        <f t="shared" si="1"/>
        <v>45723</v>
      </c>
      <c r="D10" s="20">
        <f t="shared" si="1"/>
        <v>45754</v>
      </c>
      <c r="E10" s="20">
        <f t="shared" si="1"/>
        <v>45784</v>
      </c>
      <c r="F10" s="20">
        <f t="shared" si="1"/>
        <v>45815</v>
      </c>
      <c r="G10" s="20">
        <f t="shared" si="1"/>
        <v>45845</v>
      </c>
      <c r="H10" s="20">
        <f t="shared" si="1"/>
        <v>45876</v>
      </c>
      <c r="I10" s="20">
        <f t="shared" si="1"/>
        <v>45907</v>
      </c>
      <c r="J10" s="20">
        <f t="shared" si="1"/>
        <v>45937</v>
      </c>
      <c r="K10" s="20">
        <f t="shared" si="1"/>
        <v>45968</v>
      </c>
      <c r="L10" s="25">
        <f t="shared" si="1"/>
        <v>45998</v>
      </c>
      <c r="O10" s="19"/>
      <c r="R10" s="20">
        <f t="shared" si="2"/>
        <v>45664</v>
      </c>
      <c r="S10" s="21" t="str">
        <f t="shared" si="3"/>
        <v>Früh</v>
      </c>
      <c r="T10" s="22"/>
    </row>
    <row r="11" spans="1:21" x14ac:dyDescent="0.2">
      <c r="A11" s="24">
        <f t="shared" si="1"/>
        <v>45665</v>
      </c>
      <c r="B11" s="20">
        <f t="shared" si="1"/>
        <v>45696</v>
      </c>
      <c r="C11" s="20">
        <f t="shared" si="1"/>
        <v>45724</v>
      </c>
      <c r="D11" s="20">
        <f t="shared" si="1"/>
        <v>45755</v>
      </c>
      <c r="E11" s="20">
        <f t="shared" si="1"/>
        <v>45785</v>
      </c>
      <c r="F11" s="20">
        <f t="shared" si="1"/>
        <v>45816</v>
      </c>
      <c r="G11" s="20">
        <f t="shared" si="1"/>
        <v>45846</v>
      </c>
      <c r="H11" s="20">
        <f t="shared" si="1"/>
        <v>45877</v>
      </c>
      <c r="I11" s="20">
        <f t="shared" si="1"/>
        <v>45908</v>
      </c>
      <c r="J11" s="20">
        <f t="shared" si="1"/>
        <v>45938</v>
      </c>
      <c r="K11" s="20">
        <f t="shared" si="1"/>
        <v>45969</v>
      </c>
      <c r="L11" s="25">
        <f t="shared" si="1"/>
        <v>45999</v>
      </c>
      <c r="O11" s="19"/>
      <c r="R11" s="20">
        <f t="shared" si="2"/>
        <v>45665</v>
      </c>
      <c r="S11" s="21" t="str">
        <f t="shared" si="3"/>
        <v>Spät</v>
      </c>
      <c r="T11" s="22"/>
    </row>
    <row r="12" spans="1:21" x14ac:dyDescent="0.2">
      <c r="A12" s="24">
        <f t="shared" si="1"/>
        <v>45666</v>
      </c>
      <c r="B12" s="20">
        <f t="shared" si="1"/>
        <v>45697</v>
      </c>
      <c r="C12" s="20">
        <f t="shared" si="1"/>
        <v>45725</v>
      </c>
      <c r="D12" s="20">
        <f t="shared" si="1"/>
        <v>45756</v>
      </c>
      <c r="E12" s="20">
        <f t="shared" si="1"/>
        <v>45786</v>
      </c>
      <c r="F12" s="20">
        <f t="shared" si="1"/>
        <v>45817</v>
      </c>
      <c r="G12" s="20">
        <f t="shared" si="1"/>
        <v>45847</v>
      </c>
      <c r="H12" s="20">
        <f t="shared" si="1"/>
        <v>45878</v>
      </c>
      <c r="I12" s="20">
        <f t="shared" si="1"/>
        <v>45909</v>
      </c>
      <c r="J12" s="20">
        <f t="shared" si="1"/>
        <v>45939</v>
      </c>
      <c r="K12" s="20">
        <f t="shared" si="1"/>
        <v>45970</v>
      </c>
      <c r="L12" s="25">
        <f t="shared" si="1"/>
        <v>46000</v>
      </c>
      <c r="O12" s="19"/>
      <c r="R12" s="20">
        <f t="shared" si="2"/>
        <v>45666</v>
      </c>
      <c r="S12" s="21" t="str">
        <f t="shared" si="3"/>
        <v>Spät</v>
      </c>
      <c r="T12" s="22"/>
    </row>
    <row r="13" spans="1:21" x14ac:dyDescent="0.2">
      <c r="A13" s="24">
        <f t="shared" si="1"/>
        <v>45667</v>
      </c>
      <c r="B13" s="20">
        <f t="shared" si="1"/>
        <v>45698</v>
      </c>
      <c r="C13" s="20">
        <f t="shared" si="1"/>
        <v>45726</v>
      </c>
      <c r="D13" s="20">
        <f t="shared" si="1"/>
        <v>45757</v>
      </c>
      <c r="E13" s="20">
        <f t="shared" si="1"/>
        <v>45787</v>
      </c>
      <c r="F13" s="20">
        <f t="shared" si="1"/>
        <v>45818</v>
      </c>
      <c r="G13" s="20">
        <f t="shared" si="1"/>
        <v>45848</v>
      </c>
      <c r="H13" s="20">
        <f t="shared" si="1"/>
        <v>45879</v>
      </c>
      <c r="I13" s="20">
        <f t="shared" si="1"/>
        <v>45910</v>
      </c>
      <c r="J13" s="20">
        <f t="shared" si="1"/>
        <v>45940</v>
      </c>
      <c r="K13" s="20">
        <f t="shared" si="1"/>
        <v>45971</v>
      </c>
      <c r="L13" s="25">
        <f t="shared" si="1"/>
        <v>46001</v>
      </c>
      <c r="O13" s="19"/>
      <c r="R13" s="20">
        <f t="shared" si="2"/>
        <v>45667</v>
      </c>
      <c r="S13" s="21" t="str">
        <f t="shared" si="3"/>
        <v>Nacht</v>
      </c>
      <c r="T13" s="22"/>
    </row>
    <row r="14" spans="1:21" x14ac:dyDescent="0.2">
      <c r="A14" s="24">
        <f t="shared" si="1"/>
        <v>45668</v>
      </c>
      <c r="B14" s="20">
        <f t="shared" si="1"/>
        <v>45699</v>
      </c>
      <c r="C14" s="20">
        <f t="shared" si="1"/>
        <v>45727</v>
      </c>
      <c r="D14" s="20">
        <f t="shared" si="1"/>
        <v>45758</v>
      </c>
      <c r="E14" s="20">
        <f t="shared" si="1"/>
        <v>45788</v>
      </c>
      <c r="F14" s="20">
        <f t="shared" si="1"/>
        <v>45819</v>
      </c>
      <c r="G14" s="20">
        <f t="shared" si="1"/>
        <v>45849</v>
      </c>
      <c r="H14" s="20">
        <f t="shared" si="1"/>
        <v>45880</v>
      </c>
      <c r="I14" s="20">
        <f t="shared" si="1"/>
        <v>45911</v>
      </c>
      <c r="J14" s="20">
        <f t="shared" si="1"/>
        <v>45941</v>
      </c>
      <c r="K14" s="20">
        <f t="shared" si="1"/>
        <v>45972</v>
      </c>
      <c r="L14" s="25">
        <f t="shared" si="1"/>
        <v>46002</v>
      </c>
      <c r="O14" s="19"/>
      <c r="R14" s="20">
        <f t="shared" si="2"/>
        <v>45668</v>
      </c>
      <c r="S14" s="21" t="str">
        <f t="shared" si="3"/>
        <v>Nacht</v>
      </c>
      <c r="T14" s="22"/>
    </row>
    <row r="15" spans="1:21" x14ac:dyDescent="0.2">
      <c r="A15" s="24">
        <f t="shared" si="1"/>
        <v>45669</v>
      </c>
      <c r="B15" s="20">
        <f t="shared" si="1"/>
        <v>45700</v>
      </c>
      <c r="C15" s="20">
        <f t="shared" si="1"/>
        <v>45728</v>
      </c>
      <c r="D15" s="20">
        <f t="shared" si="1"/>
        <v>45759</v>
      </c>
      <c r="E15" s="20">
        <f t="shared" si="1"/>
        <v>45789</v>
      </c>
      <c r="F15" s="20">
        <f t="shared" si="1"/>
        <v>45820</v>
      </c>
      <c r="G15" s="20">
        <f t="shared" si="1"/>
        <v>45850</v>
      </c>
      <c r="H15" s="20">
        <f t="shared" si="1"/>
        <v>45881</v>
      </c>
      <c r="I15" s="20">
        <f t="shared" si="1"/>
        <v>45912</v>
      </c>
      <c r="J15" s="20">
        <f t="shared" si="1"/>
        <v>45942</v>
      </c>
      <c r="K15" s="20">
        <f t="shared" si="1"/>
        <v>45973</v>
      </c>
      <c r="L15" s="25">
        <f t="shared" si="1"/>
        <v>46003</v>
      </c>
      <c r="O15" s="19"/>
      <c r="R15" s="20">
        <f t="shared" si="2"/>
        <v>45669</v>
      </c>
      <c r="S15" s="21" t="str">
        <f t="shared" si="3"/>
        <v>Nacht</v>
      </c>
      <c r="T15" s="22"/>
    </row>
    <row r="16" spans="1:21" x14ac:dyDescent="0.2">
      <c r="A16" s="24">
        <f t="shared" si="1"/>
        <v>45670</v>
      </c>
      <c r="B16" s="20">
        <f t="shared" si="1"/>
        <v>45701</v>
      </c>
      <c r="C16" s="20">
        <f t="shared" si="1"/>
        <v>45729</v>
      </c>
      <c r="D16" s="20">
        <f t="shared" si="1"/>
        <v>45760</v>
      </c>
      <c r="E16" s="20">
        <f t="shared" si="1"/>
        <v>45790</v>
      </c>
      <c r="F16" s="20">
        <f t="shared" si="1"/>
        <v>45821</v>
      </c>
      <c r="G16" s="20">
        <f t="shared" si="1"/>
        <v>45851</v>
      </c>
      <c r="H16" s="20">
        <f t="shared" si="1"/>
        <v>45882</v>
      </c>
      <c r="I16" s="20">
        <f t="shared" si="1"/>
        <v>45913</v>
      </c>
      <c r="J16" s="20">
        <f t="shared" si="1"/>
        <v>45943</v>
      </c>
      <c r="K16" s="20">
        <f t="shared" si="1"/>
        <v>45974</v>
      </c>
      <c r="L16" s="25">
        <f t="shared" si="1"/>
        <v>46004</v>
      </c>
      <c r="O16" s="19"/>
      <c r="R16" s="20">
        <f t="shared" si="2"/>
        <v>45670</v>
      </c>
      <c r="S16" s="21" t="str">
        <f t="shared" si="3"/>
        <v>Frei</v>
      </c>
      <c r="T16" s="22"/>
    </row>
    <row r="17" spans="1:20" x14ac:dyDescent="0.2">
      <c r="A17" s="24">
        <f t="shared" si="1"/>
        <v>45671</v>
      </c>
      <c r="B17" s="20">
        <f t="shared" si="1"/>
        <v>45702</v>
      </c>
      <c r="C17" s="20">
        <f t="shared" si="1"/>
        <v>45730</v>
      </c>
      <c r="D17" s="20">
        <f t="shared" si="1"/>
        <v>45761</v>
      </c>
      <c r="E17" s="20">
        <f t="shared" si="1"/>
        <v>45791</v>
      </c>
      <c r="F17" s="20">
        <f t="shared" si="1"/>
        <v>45822</v>
      </c>
      <c r="G17" s="20">
        <f t="shared" si="1"/>
        <v>45852</v>
      </c>
      <c r="H17" s="20">
        <f t="shared" si="1"/>
        <v>45883</v>
      </c>
      <c r="I17" s="20">
        <f t="shared" si="1"/>
        <v>45914</v>
      </c>
      <c r="J17" s="20">
        <f t="shared" si="1"/>
        <v>45944</v>
      </c>
      <c r="K17" s="20">
        <f t="shared" si="1"/>
        <v>45975</v>
      </c>
      <c r="L17" s="25">
        <f t="shared" si="1"/>
        <v>46005</v>
      </c>
      <c r="O17" s="19"/>
      <c r="R17" s="20">
        <f t="shared" si="2"/>
        <v>45671</v>
      </c>
      <c r="S17" s="21" t="str">
        <f t="shared" si="3"/>
        <v>Frei</v>
      </c>
      <c r="T17" s="22"/>
    </row>
    <row r="18" spans="1:20" x14ac:dyDescent="0.2">
      <c r="A18" s="24">
        <f t="shared" si="1"/>
        <v>45672</v>
      </c>
      <c r="B18" s="20">
        <f t="shared" si="1"/>
        <v>45703</v>
      </c>
      <c r="C18" s="20">
        <f t="shared" si="1"/>
        <v>45731</v>
      </c>
      <c r="D18" s="20">
        <f t="shared" si="1"/>
        <v>45762</v>
      </c>
      <c r="E18" s="20">
        <f t="shared" si="1"/>
        <v>45792</v>
      </c>
      <c r="F18" s="20">
        <f t="shared" si="1"/>
        <v>45823</v>
      </c>
      <c r="G18" s="20">
        <f t="shared" si="1"/>
        <v>45853</v>
      </c>
      <c r="H18" s="20">
        <f t="shared" si="1"/>
        <v>45884</v>
      </c>
      <c r="I18" s="20">
        <f t="shared" si="1"/>
        <v>45915</v>
      </c>
      <c r="J18" s="20">
        <f t="shared" si="1"/>
        <v>45945</v>
      </c>
      <c r="K18" s="20">
        <f t="shared" si="1"/>
        <v>45976</v>
      </c>
      <c r="L18" s="25">
        <f t="shared" si="1"/>
        <v>46006</v>
      </c>
      <c r="O18" s="19"/>
      <c r="R18" s="20">
        <f t="shared" si="2"/>
        <v>45672</v>
      </c>
      <c r="S18" s="21" t="str">
        <f t="shared" si="3"/>
        <v>Frei</v>
      </c>
      <c r="T18" s="22"/>
    </row>
    <row r="19" spans="1:20" x14ac:dyDescent="0.2">
      <c r="A19" s="24">
        <f t="shared" si="1"/>
        <v>45673</v>
      </c>
      <c r="B19" s="20">
        <f t="shared" si="1"/>
        <v>45704</v>
      </c>
      <c r="C19" s="20">
        <f t="shared" si="1"/>
        <v>45732</v>
      </c>
      <c r="D19" s="20">
        <f t="shared" si="1"/>
        <v>45763</v>
      </c>
      <c r="E19" s="20">
        <f t="shared" si="1"/>
        <v>45793</v>
      </c>
      <c r="F19" s="20">
        <f t="shared" si="1"/>
        <v>45824</v>
      </c>
      <c r="G19" s="20">
        <f t="shared" si="1"/>
        <v>45854</v>
      </c>
      <c r="H19" s="20">
        <f t="shared" si="1"/>
        <v>45885</v>
      </c>
      <c r="I19" s="20">
        <f t="shared" si="1"/>
        <v>45916</v>
      </c>
      <c r="J19" s="20">
        <f t="shared" si="1"/>
        <v>45946</v>
      </c>
      <c r="K19" s="20">
        <f t="shared" si="1"/>
        <v>45977</v>
      </c>
      <c r="L19" s="25">
        <f t="shared" si="1"/>
        <v>46007</v>
      </c>
      <c r="O19" s="19"/>
      <c r="R19" s="20">
        <f t="shared" si="2"/>
        <v>45673</v>
      </c>
      <c r="S19" s="21" t="str">
        <f t="shared" si="3"/>
        <v>Früh</v>
      </c>
      <c r="T19" s="22"/>
    </row>
    <row r="20" spans="1:20" x14ac:dyDescent="0.2">
      <c r="A20" s="24">
        <f t="shared" si="1"/>
        <v>45674</v>
      </c>
      <c r="B20" s="20">
        <f t="shared" si="1"/>
        <v>45705</v>
      </c>
      <c r="C20" s="20">
        <f t="shared" si="1"/>
        <v>45733</v>
      </c>
      <c r="D20" s="20">
        <f t="shared" si="1"/>
        <v>45764</v>
      </c>
      <c r="E20" s="20">
        <f t="shared" si="1"/>
        <v>45794</v>
      </c>
      <c r="F20" s="20">
        <f t="shared" si="1"/>
        <v>45825</v>
      </c>
      <c r="G20" s="20">
        <f t="shared" si="1"/>
        <v>45855</v>
      </c>
      <c r="H20" s="20">
        <f t="shared" si="1"/>
        <v>45886</v>
      </c>
      <c r="I20" s="20">
        <f t="shared" si="1"/>
        <v>45917</v>
      </c>
      <c r="J20" s="20">
        <f t="shared" si="1"/>
        <v>45947</v>
      </c>
      <c r="K20" s="20">
        <f t="shared" si="1"/>
        <v>45978</v>
      </c>
      <c r="L20" s="25">
        <f t="shared" si="1"/>
        <v>46008</v>
      </c>
      <c r="O20" s="19"/>
      <c r="R20" s="20">
        <f t="shared" si="2"/>
        <v>45674</v>
      </c>
      <c r="S20" s="21" t="str">
        <f t="shared" si="3"/>
        <v>Früh</v>
      </c>
      <c r="T20" s="22"/>
    </row>
    <row r="21" spans="1:20" x14ac:dyDescent="0.2">
      <c r="A21" s="24">
        <f t="shared" ref="A21:L34" si="4">A20+1</f>
        <v>45675</v>
      </c>
      <c r="B21" s="20">
        <f t="shared" si="4"/>
        <v>45706</v>
      </c>
      <c r="C21" s="20">
        <f t="shared" si="4"/>
        <v>45734</v>
      </c>
      <c r="D21" s="20">
        <f t="shared" si="4"/>
        <v>45765</v>
      </c>
      <c r="E21" s="20">
        <f t="shared" si="4"/>
        <v>45795</v>
      </c>
      <c r="F21" s="20">
        <f t="shared" si="4"/>
        <v>45826</v>
      </c>
      <c r="G21" s="20">
        <f t="shared" si="4"/>
        <v>45856</v>
      </c>
      <c r="H21" s="20">
        <f t="shared" si="4"/>
        <v>45887</v>
      </c>
      <c r="I21" s="20">
        <f t="shared" si="4"/>
        <v>45918</v>
      </c>
      <c r="J21" s="20">
        <f t="shared" si="4"/>
        <v>45948</v>
      </c>
      <c r="K21" s="20">
        <f t="shared" si="4"/>
        <v>45979</v>
      </c>
      <c r="L21" s="25">
        <f t="shared" si="4"/>
        <v>46009</v>
      </c>
      <c r="O21" s="19"/>
      <c r="R21" s="20">
        <f t="shared" si="2"/>
        <v>45675</v>
      </c>
      <c r="S21" s="21" t="str">
        <f t="shared" si="3"/>
        <v>Früh</v>
      </c>
      <c r="T21" s="22"/>
    </row>
    <row r="22" spans="1:20" x14ac:dyDescent="0.2">
      <c r="A22" s="24">
        <f t="shared" si="4"/>
        <v>45676</v>
      </c>
      <c r="B22" s="20">
        <f t="shared" si="4"/>
        <v>45707</v>
      </c>
      <c r="C22" s="20">
        <f t="shared" si="4"/>
        <v>45735</v>
      </c>
      <c r="D22" s="20">
        <f t="shared" si="4"/>
        <v>45766</v>
      </c>
      <c r="E22" s="20">
        <f t="shared" si="4"/>
        <v>45796</v>
      </c>
      <c r="F22" s="20">
        <f t="shared" si="4"/>
        <v>45827</v>
      </c>
      <c r="G22" s="20">
        <f t="shared" si="4"/>
        <v>45857</v>
      </c>
      <c r="H22" s="20">
        <f t="shared" si="4"/>
        <v>45888</v>
      </c>
      <c r="I22" s="20">
        <f t="shared" si="4"/>
        <v>45919</v>
      </c>
      <c r="J22" s="20">
        <f t="shared" si="4"/>
        <v>45949</v>
      </c>
      <c r="K22" s="20">
        <f t="shared" si="4"/>
        <v>45980</v>
      </c>
      <c r="L22" s="25">
        <f t="shared" si="4"/>
        <v>46010</v>
      </c>
      <c r="O22" s="19"/>
      <c r="R22" s="20">
        <f t="shared" si="2"/>
        <v>45676</v>
      </c>
      <c r="S22" s="21" t="str">
        <f t="shared" si="3"/>
        <v>Früh</v>
      </c>
      <c r="T22" s="22"/>
    </row>
    <row r="23" spans="1:20" x14ac:dyDescent="0.2">
      <c r="A23" s="24">
        <f t="shared" si="4"/>
        <v>45677</v>
      </c>
      <c r="B23" s="20">
        <f t="shared" si="4"/>
        <v>45708</v>
      </c>
      <c r="C23" s="20">
        <f t="shared" si="4"/>
        <v>45736</v>
      </c>
      <c r="D23" s="20">
        <f t="shared" si="4"/>
        <v>45767</v>
      </c>
      <c r="E23" s="20">
        <f t="shared" si="4"/>
        <v>45797</v>
      </c>
      <c r="F23" s="20">
        <f t="shared" si="4"/>
        <v>45828</v>
      </c>
      <c r="G23" s="20">
        <f t="shared" si="4"/>
        <v>45858</v>
      </c>
      <c r="H23" s="20">
        <f t="shared" si="4"/>
        <v>45889</v>
      </c>
      <c r="I23" s="20">
        <f t="shared" si="4"/>
        <v>45920</v>
      </c>
      <c r="J23" s="20">
        <f t="shared" si="4"/>
        <v>45950</v>
      </c>
      <c r="K23" s="20">
        <f t="shared" si="4"/>
        <v>45981</v>
      </c>
      <c r="L23" s="25">
        <f t="shared" si="4"/>
        <v>46011</v>
      </c>
      <c r="O23" s="19"/>
      <c r="R23" s="20">
        <f t="shared" si="2"/>
        <v>45677</v>
      </c>
      <c r="S23" s="21" t="str">
        <f t="shared" si="3"/>
        <v>Spät</v>
      </c>
      <c r="T23" s="22"/>
    </row>
    <row r="24" spans="1:20" x14ac:dyDescent="0.2">
      <c r="A24" s="24">
        <f t="shared" si="4"/>
        <v>45678</v>
      </c>
      <c r="B24" s="20">
        <f t="shared" si="4"/>
        <v>45709</v>
      </c>
      <c r="C24" s="20">
        <f t="shared" si="4"/>
        <v>45737</v>
      </c>
      <c r="D24" s="20">
        <f t="shared" si="4"/>
        <v>45768</v>
      </c>
      <c r="E24" s="20">
        <f t="shared" si="4"/>
        <v>45798</v>
      </c>
      <c r="F24" s="20">
        <f t="shared" si="4"/>
        <v>45829</v>
      </c>
      <c r="G24" s="20">
        <f t="shared" si="4"/>
        <v>45859</v>
      </c>
      <c r="H24" s="20">
        <f t="shared" si="4"/>
        <v>45890</v>
      </c>
      <c r="I24" s="20">
        <f t="shared" si="4"/>
        <v>45921</v>
      </c>
      <c r="J24" s="20">
        <f t="shared" si="4"/>
        <v>45951</v>
      </c>
      <c r="K24" s="20">
        <f t="shared" si="4"/>
        <v>45982</v>
      </c>
      <c r="L24" s="25">
        <f t="shared" si="4"/>
        <v>46012</v>
      </c>
      <c r="O24" s="19"/>
      <c r="R24" s="20">
        <f t="shared" si="2"/>
        <v>45678</v>
      </c>
      <c r="S24" s="21" t="str">
        <f t="shared" si="3"/>
        <v>Spät</v>
      </c>
      <c r="T24" s="27"/>
    </row>
    <row r="25" spans="1:20" x14ac:dyDescent="0.2">
      <c r="A25" s="24">
        <f t="shared" si="4"/>
        <v>45679</v>
      </c>
      <c r="B25" s="20">
        <f t="shared" si="4"/>
        <v>45710</v>
      </c>
      <c r="C25" s="20">
        <f t="shared" si="4"/>
        <v>45738</v>
      </c>
      <c r="D25" s="20">
        <f t="shared" si="4"/>
        <v>45769</v>
      </c>
      <c r="E25" s="20">
        <f t="shared" si="4"/>
        <v>45799</v>
      </c>
      <c r="F25" s="20">
        <f t="shared" si="4"/>
        <v>45830</v>
      </c>
      <c r="G25" s="20">
        <f t="shared" si="4"/>
        <v>45860</v>
      </c>
      <c r="H25" s="20">
        <f t="shared" si="4"/>
        <v>45891</v>
      </c>
      <c r="I25" s="20">
        <f t="shared" si="4"/>
        <v>45922</v>
      </c>
      <c r="J25" s="20">
        <f t="shared" si="4"/>
        <v>45952</v>
      </c>
      <c r="K25" s="20">
        <f t="shared" si="4"/>
        <v>45983</v>
      </c>
      <c r="L25" s="25">
        <f t="shared" si="4"/>
        <v>46013</v>
      </c>
      <c r="O25" s="19"/>
      <c r="R25" s="20">
        <f t="shared" si="2"/>
        <v>45679</v>
      </c>
      <c r="S25" s="21" t="str">
        <f t="shared" si="3"/>
        <v>Nacht</v>
      </c>
      <c r="T25" s="27"/>
    </row>
    <row r="26" spans="1:20" x14ac:dyDescent="0.2">
      <c r="A26" s="24">
        <f t="shared" si="4"/>
        <v>45680</v>
      </c>
      <c r="B26" s="20">
        <f t="shared" si="4"/>
        <v>45711</v>
      </c>
      <c r="C26" s="20">
        <f t="shared" si="4"/>
        <v>45739</v>
      </c>
      <c r="D26" s="20">
        <f t="shared" si="4"/>
        <v>45770</v>
      </c>
      <c r="E26" s="20">
        <f t="shared" si="4"/>
        <v>45800</v>
      </c>
      <c r="F26" s="20">
        <f t="shared" si="4"/>
        <v>45831</v>
      </c>
      <c r="G26" s="20">
        <f t="shared" si="4"/>
        <v>45861</v>
      </c>
      <c r="H26" s="20">
        <f t="shared" si="4"/>
        <v>45892</v>
      </c>
      <c r="I26" s="20">
        <f t="shared" si="4"/>
        <v>45923</v>
      </c>
      <c r="J26" s="20">
        <f t="shared" si="4"/>
        <v>45953</v>
      </c>
      <c r="K26" s="20">
        <f t="shared" si="4"/>
        <v>45984</v>
      </c>
      <c r="L26" s="25">
        <f t="shared" si="4"/>
        <v>46014</v>
      </c>
      <c r="O26" s="19"/>
      <c r="R26" s="20">
        <f t="shared" si="2"/>
        <v>45680</v>
      </c>
      <c r="S26" s="21" t="str">
        <f t="shared" si="3"/>
        <v>Nacht</v>
      </c>
      <c r="T26" s="27"/>
    </row>
    <row r="27" spans="1:20" x14ac:dyDescent="0.2">
      <c r="A27" s="24">
        <f t="shared" si="4"/>
        <v>45681</v>
      </c>
      <c r="B27" s="20">
        <f t="shared" si="4"/>
        <v>45712</v>
      </c>
      <c r="C27" s="20">
        <f t="shared" si="4"/>
        <v>45740</v>
      </c>
      <c r="D27" s="20">
        <f t="shared" si="4"/>
        <v>45771</v>
      </c>
      <c r="E27" s="20">
        <f t="shared" si="4"/>
        <v>45801</v>
      </c>
      <c r="F27" s="20">
        <f t="shared" si="4"/>
        <v>45832</v>
      </c>
      <c r="G27" s="20">
        <f t="shared" si="4"/>
        <v>45862</v>
      </c>
      <c r="H27" s="20">
        <f t="shared" si="4"/>
        <v>45893</v>
      </c>
      <c r="I27" s="20">
        <f t="shared" si="4"/>
        <v>45924</v>
      </c>
      <c r="J27" s="20">
        <f t="shared" si="4"/>
        <v>45954</v>
      </c>
      <c r="K27" s="20">
        <f t="shared" si="4"/>
        <v>45985</v>
      </c>
      <c r="L27" s="25">
        <f t="shared" si="4"/>
        <v>46015</v>
      </c>
      <c r="O27" s="19"/>
      <c r="R27" s="20">
        <f t="shared" si="2"/>
        <v>45681</v>
      </c>
      <c r="S27" s="21" t="str">
        <f t="shared" si="3"/>
        <v>Frei</v>
      </c>
      <c r="T27" s="27"/>
    </row>
    <row r="28" spans="1:20" x14ac:dyDescent="0.2">
      <c r="A28" s="24">
        <f t="shared" si="4"/>
        <v>45682</v>
      </c>
      <c r="B28" s="20">
        <f t="shared" si="4"/>
        <v>45713</v>
      </c>
      <c r="C28" s="20">
        <f t="shared" si="4"/>
        <v>45741</v>
      </c>
      <c r="D28" s="20">
        <f t="shared" si="4"/>
        <v>45772</v>
      </c>
      <c r="E28" s="20">
        <f t="shared" si="4"/>
        <v>45802</v>
      </c>
      <c r="F28" s="20">
        <f t="shared" si="4"/>
        <v>45833</v>
      </c>
      <c r="G28" s="20">
        <f t="shared" si="4"/>
        <v>45863</v>
      </c>
      <c r="H28" s="20">
        <f t="shared" si="4"/>
        <v>45894</v>
      </c>
      <c r="I28" s="20">
        <f t="shared" si="4"/>
        <v>45925</v>
      </c>
      <c r="J28" s="20">
        <f t="shared" si="4"/>
        <v>45955</v>
      </c>
      <c r="K28" s="20">
        <f t="shared" si="4"/>
        <v>45986</v>
      </c>
      <c r="L28" s="25">
        <f t="shared" si="4"/>
        <v>46016</v>
      </c>
      <c r="O28" s="19"/>
      <c r="R28" s="20">
        <f t="shared" si="2"/>
        <v>45682</v>
      </c>
      <c r="S28" s="21" t="str">
        <f>_xlfn.IFS((WEEKDAY(R27,1)=6),S27,(WEEKDAY(R26,1)=6),S26,AND(S26="Nacht",S27="Nacht"),"Frei",(AND(S26="Nacht",S27="Frei")),"Frei",(AND(S25="Nacht",S26="Frei",S27="Frei")),"Frei",(AND(S25="Frei",S26="Frei",S27="Frei")),"Früh",(AND(S26="Frei",S27="Früh")),"Früh",(AND(S26="Früh",S27="Früh")),"Spät",AND(S26="Früh",S27="Spät"),"Spät",(AND(S26="Spät",S27="Spät")),"Nacht",(AND(S26="Spät",S27="Nacht")),"Nacht")</f>
        <v>Frei</v>
      </c>
      <c r="T28" s="27"/>
    </row>
    <row r="29" spans="1:20" x14ac:dyDescent="0.2">
      <c r="A29" s="24">
        <f t="shared" si="4"/>
        <v>45683</v>
      </c>
      <c r="B29" s="20">
        <f t="shared" si="4"/>
        <v>45714</v>
      </c>
      <c r="C29" s="20">
        <f t="shared" si="4"/>
        <v>45742</v>
      </c>
      <c r="D29" s="20">
        <f t="shared" si="4"/>
        <v>45773</v>
      </c>
      <c r="E29" s="20">
        <f t="shared" si="4"/>
        <v>45803</v>
      </c>
      <c r="F29" s="20">
        <f t="shared" si="4"/>
        <v>45834</v>
      </c>
      <c r="G29" s="20">
        <f t="shared" si="4"/>
        <v>45864</v>
      </c>
      <c r="H29" s="20">
        <f t="shared" si="4"/>
        <v>45895</v>
      </c>
      <c r="I29" s="20">
        <f t="shared" si="4"/>
        <v>45926</v>
      </c>
      <c r="J29" s="20">
        <f t="shared" si="4"/>
        <v>45956</v>
      </c>
      <c r="K29" s="20">
        <f t="shared" si="4"/>
        <v>45987</v>
      </c>
      <c r="L29" s="25">
        <f t="shared" si="4"/>
        <v>46017</v>
      </c>
      <c r="O29" s="19"/>
      <c r="R29" s="20">
        <f t="shared" si="2"/>
        <v>45683</v>
      </c>
      <c r="S29" s="21" t="str">
        <f t="shared" si="3"/>
        <v>Frei</v>
      </c>
      <c r="T29" s="27"/>
    </row>
    <row r="30" spans="1:20" x14ac:dyDescent="0.2">
      <c r="A30" s="24">
        <f t="shared" si="4"/>
        <v>45684</v>
      </c>
      <c r="B30" s="20">
        <f t="shared" si="4"/>
        <v>45715</v>
      </c>
      <c r="C30" s="20">
        <f t="shared" si="4"/>
        <v>45743</v>
      </c>
      <c r="D30" s="20">
        <f t="shared" si="4"/>
        <v>45774</v>
      </c>
      <c r="E30" s="20">
        <f t="shared" si="4"/>
        <v>45804</v>
      </c>
      <c r="F30" s="20">
        <f t="shared" si="4"/>
        <v>45835</v>
      </c>
      <c r="G30" s="20">
        <f t="shared" si="4"/>
        <v>45865</v>
      </c>
      <c r="H30" s="20">
        <f t="shared" si="4"/>
        <v>45896</v>
      </c>
      <c r="I30" s="20">
        <f t="shared" si="4"/>
        <v>45927</v>
      </c>
      <c r="J30" s="20">
        <f t="shared" si="4"/>
        <v>45957</v>
      </c>
      <c r="K30" s="20">
        <f t="shared" si="4"/>
        <v>45988</v>
      </c>
      <c r="L30" s="25">
        <f t="shared" si="4"/>
        <v>46018</v>
      </c>
      <c r="O30" s="19"/>
      <c r="R30" s="20">
        <f t="shared" si="2"/>
        <v>45684</v>
      </c>
      <c r="S30" s="21" t="str">
        <f t="shared" si="3"/>
        <v>Früh</v>
      </c>
      <c r="T30" s="27"/>
    </row>
    <row r="31" spans="1:20" x14ac:dyDescent="0.2">
      <c r="A31" s="24">
        <f t="shared" si="4"/>
        <v>45685</v>
      </c>
      <c r="B31" s="20">
        <f t="shared" si="4"/>
        <v>45716</v>
      </c>
      <c r="C31" s="20">
        <f t="shared" si="4"/>
        <v>45744</v>
      </c>
      <c r="D31" s="20">
        <f t="shared" si="4"/>
        <v>45775</v>
      </c>
      <c r="E31" s="20">
        <f t="shared" si="4"/>
        <v>45805</v>
      </c>
      <c r="F31" s="20">
        <f t="shared" si="4"/>
        <v>45836</v>
      </c>
      <c r="G31" s="20">
        <f t="shared" si="4"/>
        <v>45866</v>
      </c>
      <c r="H31" s="20">
        <f t="shared" si="4"/>
        <v>45897</v>
      </c>
      <c r="I31" s="20">
        <f t="shared" si="4"/>
        <v>45928</v>
      </c>
      <c r="J31" s="20">
        <f t="shared" si="4"/>
        <v>45958</v>
      </c>
      <c r="K31" s="20">
        <f t="shared" si="4"/>
        <v>45989</v>
      </c>
      <c r="L31" s="25">
        <f t="shared" si="4"/>
        <v>46019</v>
      </c>
      <c r="O31" s="19"/>
      <c r="R31" s="20">
        <f t="shared" si="2"/>
        <v>45685</v>
      </c>
      <c r="S31" s="21" t="str">
        <f t="shared" si="3"/>
        <v>Früh</v>
      </c>
      <c r="T31" s="27"/>
    </row>
    <row r="32" spans="1:20" x14ac:dyDescent="0.2">
      <c r="A32" s="24">
        <f t="shared" si="4"/>
        <v>45686</v>
      </c>
      <c r="B32" s="20" t="str">
        <f>IF(DAY(B31+1)=29,B31+1,"")</f>
        <v/>
      </c>
      <c r="C32" s="20">
        <f t="shared" si="4"/>
        <v>45745</v>
      </c>
      <c r="D32" s="20">
        <f t="shared" si="4"/>
        <v>45776</v>
      </c>
      <c r="E32" s="20">
        <f t="shared" si="4"/>
        <v>45806</v>
      </c>
      <c r="F32" s="20">
        <f t="shared" si="4"/>
        <v>45837</v>
      </c>
      <c r="G32" s="20">
        <f t="shared" si="4"/>
        <v>45867</v>
      </c>
      <c r="H32" s="20">
        <f t="shared" si="4"/>
        <v>45898</v>
      </c>
      <c r="I32" s="20">
        <f t="shared" si="4"/>
        <v>45929</v>
      </c>
      <c r="J32" s="20">
        <f t="shared" si="4"/>
        <v>45959</v>
      </c>
      <c r="K32" s="20">
        <f t="shared" si="4"/>
        <v>45990</v>
      </c>
      <c r="L32" s="25">
        <f t="shared" si="4"/>
        <v>46020</v>
      </c>
      <c r="O32" s="19"/>
      <c r="R32" s="20">
        <f t="shared" si="2"/>
        <v>45686</v>
      </c>
      <c r="S32" s="21" t="str">
        <f t="shared" si="3"/>
        <v>Spät</v>
      </c>
      <c r="T32" s="27"/>
    </row>
    <row r="33" spans="1:20" x14ac:dyDescent="0.2">
      <c r="A33" s="24">
        <f t="shared" si="4"/>
        <v>45687</v>
      </c>
      <c r="B33" s="20"/>
      <c r="C33" s="20">
        <f t="shared" si="4"/>
        <v>45746</v>
      </c>
      <c r="D33" s="20">
        <f t="shared" si="4"/>
        <v>45777</v>
      </c>
      <c r="E33" s="20">
        <f t="shared" si="4"/>
        <v>45807</v>
      </c>
      <c r="F33" s="20">
        <f t="shared" si="4"/>
        <v>45838</v>
      </c>
      <c r="G33" s="20">
        <f t="shared" si="4"/>
        <v>45868</v>
      </c>
      <c r="H33" s="20">
        <f t="shared" si="4"/>
        <v>45899</v>
      </c>
      <c r="I33" s="20">
        <f t="shared" si="4"/>
        <v>45930</v>
      </c>
      <c r="J33" s="20">
        <f t="shared" si="4"/>
        <v>45960</v>
      </c>
      <c r="K33" s="20">
        <f t="shared" si="4"/>
        <v>45991</v>
      </c>
      <c r="L33" s="25">
        <f t="shared" si="4"/>
        <v>46021</v>
      </c>
      <c r="O33" s="19"/>
      <c r="R33" s="20">
        <f t="shared" si="2"/>
        <v>45687</v>
      </c>
      <c r="S33" s="21" t="str">
        <f t="shared" si="3"/>
        <v>Spät</v>
      </c>
      <c r="T33" s="27"/>
    </row>
    <row r="34" spans="1:20" ht="13.5" thickBot="1" x14ac:dyDescent="0.25">
      <c r="A34" s="28">
        <f t="shared" si="4"/>
        <v>45688</v>
      </c>
      <c r="B34" s="29"/>
      <c r="C34" s="29">
        <f t="shared" si="4"/>
        <v>45747</v>
      </c>
      <c r="D34" s="29"/>
      <c r="E34" s="29">
        <f t="shared" si="4"/>
        <v>45808</v>
      </c>
      <c r="F34" s="29"/>
      <c r="G34" s="29">
        <f t="shared" si="4"/>
        <v>45869</v>
      </c>
      <c r="H34" s="29">
        <f t="shared" si="4"/>
        <v>45900</v>
      </c>
      <c r="I34" s="29"/>
      <c r="J34" s="29">
        <f t="shared" si="4"/>
        <v>45961</v>
      </c>
      <c r="K34" s="29"/>
      <c r="L34" s="30">
        <f t="shared" si="4"/>
        <v>46022</v>
      </c>
      <c r="O34" s="19"/>
      <c r="R34" s="20">
        <f t="shared" si="2"/>
        <v>45688</v>
      </c>
      <c r="S34" s="21" t="str">
        <f t="shared" si="3"/>
        <v>Nacht</v>
      </c>
      <c r="T34" s="27"/>
    </row>
    <row r="35" spans="1:20" x14ac:dyDescent="0.2">
      <c r="O35" s="19"/>
      <c r="R35" s="20">
        <f t="shared" si="2"/>
        <v>45689</v>
      </c>
      <c r="S35" s="21" t="str">
        <f t="shared" si="3"/>
        <v>Nacht</v>
      </c>
      <c r="T35" s="27"/>
    </row>
    <row r="36" spans="1:20" outlineLevel="1" x14ac:dyDescent="0.2">
      <c r="A36" s="31">
        <f>COUNTA(A38:A78)</f>
        <v>14</v>
      </c>
      <c r="B36" s="32"/>
      <c r="D36" s="31">
        <f>COUNTA(D38:D56)</f>
        <v>0</v>
      </c>
      <c r="E36" s="32"/>
      <c r="G36" s="31">
        <f>COUNTA(G38:G77)</f>
        <v>0</v>
      </c>
      <c r="H36" s="32"/>
      <c r="J36" s="31">
        <f>COUNTA(J38:J5034)</f>
        <v>0</v>
      </c>
      <c r="K36" s="32"/>
      <c r="O36" s="19"/>
      <c r="R36" s="20">
        <f t="shared" si="2"/>
        <v>45690</v>
      </c>
      <c r="S36" s="21" t="str">
        <f t="shared" si="3"/>
        <v>Nacht</v>
      </c>
      <c r="T36" s="27"/>
    </row>
    <row r="37" spans="1:20" outlineLevel="1" x14ac:dyDescent="0.2">
      <c r="A37" s="33" t="s">
        <v>19</v>
      </c>
      <c r="B37" s="34"/>
      <c r="D37" s="35" t="s">
        <v>20</v>
      </c>
      <c r="E37" s="36"/>
      <c r="G37" s="37" t="s">
        <v>21</v>
      </c>
      <c r="H37" s="38"/>
      <c r="J37" s="42" t="s">
        <v>22</v>
      </c>
      <c r="K37" s="43"/>
      <c r="O37" s="19"/>
      <c r="R37" s="20">
        <f t="shared" si="2"/>
        <v>45691</v>
      </c>
      <c r="S37" s="21" t="str">
        <f t="shared" si="3"/>
        <v>Frei</v>
      </c>
      <c r="T37" s="27"/>
    </row>
    <row r="38" spans="1:20" outlineLevel="1" x14ac:dyDescent="0.2">
      <c r="A38" s="39">
        <f>DATE($C$1,1,1)</f>
        <v>45658</v>
      </c>
      <c r="B38" s="40" t="s">
        <v>23</v>
      </c>
      <c r="D38" s="39"/>
      <c r="E38" s="40"/>
      <c r="F38" s="19"/>
      <c r="G38" s="19"/>
      <c r="H38" s="41"/>
      <c r="J38" s="19"/>
      <c r="K38" s="40"/>
      <c r="O38" s="19"/>
      <c r="R38" s="20">
        <f t="shared" si="2"/>
        <v>45692</v>
      </c>
      <c r="S38" s="21" t="str">
        <f t="shared" si="3"/>
        <v>Frei</v>
      </c>
      <c r="T38" s="27"/>
    </row>
    <row r="39" spans="1:20" outlineLevel="1" x14ac:dyDescent="0.2">
      <c r="A39" s="39">
        <f>DOLLAR((4&amp;-$C$1)/7-DAY(8)/7+MOD(44*MOD($C$1,19)-10-4*DOLLAR(68%*DOLLAR($C$1%-3.5,)-TRUNC($C$1%/4),),4.13796),)*7+DAY(1)-2</f>
        <v>45765</v>
      </c>
      <c r="B39" s="40" t="s">
        <v>24</v>
      </c>
      <c r="D39" s="39"/>
      <c r="E39" s="40"/>
      <c r="F39" s="19"/>
      <c r="G39" s="19"/>
      <c r="J39" s="19"/>
      <c r="K39" s="40"/>
      <c r="O39" s="19"/>
      <c r="R39" s="20">
        <f t="shared" si="2"/>
        <v>45693</v>
      </c>
      <c r="S39" s="21" t="str">
        <f t="shared" si="3"/>
        <v>Frei</v>
      </c>
      <c r="T39" s="27"/>
    </row>
    <row r="40" spans="1:20" outlineLevel="1" x14ac:dyDescent="0.2">
      <c r="A40" s="39">
        <f>DOLLAR((4&amp;-$C$1)/7-DAY(8)/7+MOD(44*MOD($C$1,19)-10-4*DOLLAR(68%*DOLLAR($C$1%-3.5,)-TRUNC($C$1%/4),),4.13796),)*7+DAY(1)</f>
        <v>45767</v>
      </c>
      <c r="B40" s="40" t="s">
        <v>25</v>
      </c>
      <c r="D40" s="39"/>
      <c r="E40" s="40"/>
      <c r="F40" s="19"/>
      <c r="G40" s="19"/>
      <c r="J40" s="19"/>
      <c r="K40" s="40"/>
      <c r="O40" s="19"/>
      <c r="R40" s="20">
        <f t="shared" si="2"/>
        <v>45694</v>
      </c>
      <c r="S40" s="21" t="str">
        <f t="shared" si="3"/>
        <v>Früh</v>
      </c>
      <c r="T40" s="27"/>
    </row>
    <row r="41" spans="1:20" outlineLevel="1" x14ac:dyDescent="0.2">
      <c r="A41" s="39">
        <f>DOLLAR((4&amp;-$C$1)/7-DAY(8)/7+MOD(44*MOD($C$1,19)-10-4*DOLLAR(68%*DOLLAR($C$1%-3.5,)-TRUNC($C$1%/4),),4.13796),)*7+DAY(1)+1</f>
        <v>45768</v>
      </c>
      <c r="B41" s="40" t="s">
        <v>26</v>
      </c>
      <c r="D41" s="39"/>
      <c r="E41" s="40"/>
      <c r="F41" s="19"/>
      <c r="G41" s="19"/>
      <c r="J41" s="19"/>
      <c r="K41" s="41"/>
      <c r="O41" s="19"/>
      <c r="R41" s="20">
        <f t="shared" si="2"/>
        <v>45695</v>
      </c>
      <c r="S41" s="21" t="str">
        <f t="shared" si="3"/>
        <v>Früh</v>
      </c>
      <c r="T41" s="27"/>
    </row>
    <row r="42" spans="1:20" outlineLevel="1" x14ac:dyDescent="0.2">
      <c r="A42" s="39">
        <f>DATE($C$1,5,1)</f>
        <v>45778</v>
      </c>
      <c r="B42" s="40" t="s">
        <v>27</v>
      </c>
      <c r="D42" s="39"/>
      <c r="E42" s="40"/>
      <c r="F42" s="19"/>
      <c r="G42" s="19"/>
      <c r="J42" s="19"/>
      <c r="K42" s="41"/>
      <c r="O42" s="19"/>
      <c r="R42" s="20">
        <f t="shared" si="2"/>
        <v>45696</v>
      </c>
      <c r="S42" s="21" t="str">
        <f t="shared" si="3"/>
        <v>Früh</v>
      </c>
      <c r="T42" s="27"/>
    </row>
    <row r="43" spans="1:20" outlineLevel="1" x14ac:dyDescent="0.2">
      <c r="A43" s="39">
        <f>DOLLAR((4&amp;-$C$1)/7-DAY(8)/7+MOD(44*MOD($C$1,19)-10-4*DOLLAR(68%*DOLLAR($C$1%-3.5,)-TRUNC($C$1%/4),),4.13796),)*7+DAY(1)+39</f>
        <v>45806</v>
      </c>
      <c r="B43" s="40" t="s">
        <v>28</v>
      </c>
      <c r="F43" s="19"/>
      <c r="G43" s="19"/>
      <c r="J43" s="19"/>
      <c r="K43" s="41"/>
      <c r="O43" s="19"/>
      <c r="R43" s="20">
        <f t="shared" si="2"/>
        <v>45697</v>
      </c>
      <c r="S43" s="21" t="str">
        <f t="shared" si="3"/>
        <v>Früh</v>
      </c>
      <c r="T43" s="27"/>
    </row>
    <row r="44" spans="1:20" outlineLevel="1" x14ac:dyDescent="0.2">
      <c r="A44" s="39">
        <f>DOLLAR((4&amp;-$C$1)/7-DAY(8)/7+MOD(44*MOD($C$1,19)-10-4*DOLLAR(68%*DOLLAR($C$1%-3.5,)-TRUNC($C$1%/4),),4.13796),)*7+DAY(1)+50</f>
        <v>45817</v>
      </c>
      <c r="B44" s="40" t="s">
        <v>29</v>
      </c>
      <c r="F44" s="19"/>
      <c r="G44" s="19"/>
      <c r="J44" s="19"/>
      <c r="K44" s="41"/>
      <c r="O44" s="19"/>
      <c r="R44" s="20">
        <f t="shared" si="2"/>
        <v>45698</v>
      </c>
      <c r="S44" s="21" t="str">
        <f t="shared" si="3"/>
        <v>Spät</v>
      </c>
      <c r="T44" s="27"/>
    </row>
    <row r="45" spans="1:20" outlineLevel="1" x14ac:dyDescent="0.2">
      <c r="A45" s="39">
        <f>DATE($C$1,10,3)</f>
        <v>45933</v>
      </c>
      <c r="B45" s="40" t="s">
        <v>30</v>
      </c>
      <c r="D45" s="39"/>
      <c r="E45" s="40"/>
      <c r="F45" s="19"/>
      <c r="G45" s="19"/>
      <c r="J45" s="19"/>
      <c r="K45" s="41"/>
      <c r="O45" s="19"/>
      <c r="R45" s="20">
        <f t="shared" si="2"/>
        <v>45699</v>
      </c>
      <c r="S45" s="21" t="str">
        <f t="shared" si="3"/>
        <v>Spät</v>
      </c>
      <c r="T45" s="27"/>
    </row>
    <row r="46" spans="1:20" outlineLevel="1" x14ac:dyDescent="0.2">
      <c r="A46" s="39">
        <f>DATE($C$1,10,31)</f>
        <v>45961</v>
      </c>
      <c r="B46" s="40" t="s">
        <v>31</v>
      </c>
      <c r="F46" s="19"/>
      <c r="G46" s="19"/>
      <c r="J46" s="19"/>
      <c r="K46" s="41"/>
      <c r="O46" s="19"/>
      <c r="R46" s="20">
        <f t="shared" si="2"/>
        <v>45700</v>
      </c>
      <c r="S46" s="21" t="str">
        <f t="shared" si="3"/>
        <v>Nacht</v>
      </c>
      <c r="T46" s="27"/>
    </row>
    <row r="47" spans="1:20" outlineLevel="1" x14ac:dyDescent="0.2">
      <c r="A47" s="39">
        <f>MROUND(DATE(C1,11,22),7)-3</f>
        <v>45980</v>
      </c>
      <c r="B47" s="40" t="s">
        <v>32</v>
      </c>
      <c r="D47" s="19"/>
      <c r="E47" s="40"/>
      <c r="F47" s="19"/>
      <c r="G47" s="19"/>
      <c r="J47" s="19"/>
      <c r="K47" s="41"/>
      <c r="O47" s="19"/>
      <c r="R47" s="20">
        <f t="shared" si="2"/>
        <v>45701</v>
      </c>
      <c r="S47" s="21" t="str">
        <f t="shared" si="3"/>
        <v>Nacht</v>
      </c>
      <c r="T47" s="27"/>
    </row>
    <row r="48" spans="1:20" outlineLevel="1" x14ac:dyDescent="0.2">
      <c r="A48" s="39">
        <f>DATE($C$1,12,24)</f>
        <v>46015</v>
      </c>
      <c r="B48" s="40" t="s">
        <v>33</v>
      </c>
      <c r="D48" s="39"/>
      <c r="E48" s="40"/>
      <c r="F48" s="19"/>
      <c r="G48" s="19"/>
      <c r="J48" s="19"/>
      <c r="K48" s="41"/>
      <c r="O48" s="19"/>
      <c r="R48" s="20">
        <f t="shared" si="2"/>
        <v>45702</v>
      </c>
      <c r="S48" s="21" t="str">
        <f t="shared" si="3"/>
        <v>Frei</v>
      </c>
      <c r="T48" s="27"/>
    </row>
    <row r="49" spans="1:20" outlineLevel="1" x14ac:dyDescent="0.2">
      <c r="A49" s="39">
        <f>DATE($C$1,12,25)</f>
        <v>46016</v>
      </c>
      <c r="B49" s="40" t="s">
        <v>34</v>
      </c>
      <c r="D49" s="39"/>
      <c r="E49" s="40"/>
      <c r="F49" s="19"/>
      <c r="G49" s="19"/>
      <c r="J49" s="19"/>
      <c r="K49" s="41"/>
      <c r="O49" s="19"/>
      <c r="R49" s="20">
        <f t="shared" si="2"/>
        <v>45703</v>
      </c>
      <c r="S49" s="21" t="str">
        <f t="shared" si="3"/>
        <v>Frei</v>
      </c>
      <c r="T49" s="27"/>
    </row>
    <row r="50" spans="1:20" outlineLevel="1" x14ac:dyDescent="0.2">
      <c r="A50" s="39">
        <f>DATE($C$1,12,26)</f>
        <v>46017</v>
      </c>
      <c r="B50" s="40" t="s">
        <v>35</v>
      </c>
      <c r="D50" s="39"/>
      <c r="E50" s="40"/>
      <c r="F50" s="19"/>
      <c r="G50" s="19"/>
      <c r="J50" s="19"/>
      <c r="K50" s="41"/>
      <c r="O50" s="19"/>
      <c r="R50" s="20">
        <f t="shared" si="2"/>
        <v>45704</v>
      </c>
      <c r="S50" s="21" t="str">
        <f t="shared" si="3"/>
        <v>Frei</v>
      </c>
      <c r="T50" s="27"/>
    </row>
    <row r="51" spans="1:20" outlineLevel="1" x14ac:dyDescent="0.2">
      <c r="A51" s="39">
        <f>DATE($C$1,12,31)</f>
        <v>46022</v>
      </c>
      <c r="B51" s="40" t="s">
        <v>36</v>
      </c>
      <c r="D51" s="39"/>
      <c r="E51" s="40"/>
      <c r="F51" s="19"/>
      <c r="G51" s="19"/>
      <c r="J51" s="19"/>
      <c r="O51" s="19"/>
      <c r="R51" s="20">
        <f t="shared" si="2"/>
        <v>45705</v>
      </c>
      <c r="S51" s="21" t="str">
        <f t="shared" si="3"/>
        <v>Früh</v>
      </c>
      <c r="T51" s="27"/>
    </row>
    <row r="52" spans="1:20" outlineLevel="1" x14ac:dyDescent="0.2">
      <c r="D52" s="39"/>
      <c r="E52" s="40"/>
      <c r="F52" s="19"/>
      <c r="G52" s="19"/>
      <c r="J52" s="19"/>
      <c r="O52" s="19"/>
      <c r="R52" s="20">
        <f t="shared" si="2"/>
        <v>45706</v>
      </c>
      <c r="S52" s="21" t="str">
        <f t="shared" si="3"/>
        <v>Früh</v>
      </c>
      <c r="T52" s="27"/>
    </row>
    <row r="53" spans="1:20" outlineLevel="1" x14ac:dyDescent="0.2">
      <c r="D53" s="19"/>
      <c r="E53" s="40"/>
      <c r="F53" s="19"/>
      <c r="G53" s="19"/>
      <c r="J53" s="19"/>
      <c r="O53" s="19"/>
      <c r="R53" s="20">
        <f t="shared" si="2"/>
        <v>45707</v>
      </c>
      <c r="S53" s="21" t="str">
        <f t="shared" si="3"/>
        <v>Spät</v>
      </c>
      <c r="T53" s="27"/>
    </row>
    <row r="54" spans="1:20" x14ac:dyDescent="0.2">
      <c r="G54" s="19"/>
      <c r="J54" s="19"/>
      <c r="O54" s="19"/>
      <c r="R54" s="20">
        <f t="shared" si="2"/>
        <v>45708</v>
      </c>
      <c r="S54" s="21" t="str">
        <f t="shared" si="3"/>
        <v>Spät</v>
      </c>
      <c r="T54" s="27"/>
    </row>
    <row r="55" spans="1:20" x14ac:dyDescent="0.2">
      <c r="D55" s="39"/>
      <c r="E55" s="40"/>
      <c r="G55" s="19"/>
      <c r="J55" s="19"/>
      <c r="O55" s="19"/>
      <c r="R55" s="20">
        <f t="shared" si="2"/>
        <v>45709</v>
      </c>
      <c r="S55" s="21" t="str">
        <f t="shared" si="3"/>
        <v>Nacht</v>
      </c>
    </row>
    <row r="56" spans="1:20" x14ac:dyDescent="0.2">
      <c r="G56" s="19"/>
      <c r="J56" s="19"/>
      <c r="O56" s="19"/>
      <c r="R56" s="20">
        <f t="shared" si="2"/>
        <v>45710</v>
      </c>
      <c r="S56" s="21" t="str">
        <f t="shared" si="3"/>
        <v>Nacht</v>
      </c>
    </row>
    <row r="57" spans="1:20" x14ac:dyDescent="0.2">
      <c r="G57" s="19"/>
      <c r="J57" s="19"/>
      <c r="O57" s="19"/>
      <c r="R57" s="20">
        <f t="shared" si="2"/>
        <v>45711</v>
      </c>
      <c r="S57" s="21" t="str">
        <f t="shared" si="3"/>
        <v>Nacht</v>
      </c>
    </row>
    <row r="58" spans="1:20" x14ac:dyDescent="0.2">
      <c r="G58" s="19"/>
      <c r="J58" s="19"/>
      <c r="O58" s="19"/>
      <c r="R58" s="20">
        <f t="shared" si="2"/>
        <v>45712</v>
      </c>
      <c r="S58" s="21" t="str">
        <f t="shared" si="3"/>
        <v>Frei</v>
      </c>
    </row>
    <row r="59" spans="1:20" x14ac:dyDescent="0.2">
      <c r="G59" s="19"/>
      <c r="J59" s="19"/>
      <c r="O59" s="19"/>
      <c r="R59" s="20">
        <f t="shared" si="2"/>
        <v>45713</v>
      </c>
      <c r="S59" s="21" t="str">
        <f t="shared" si="3"/>
        <v>Frei</v>
      </c>
    </row>
    <row r="60" spans="1:20" x14ac:dyDescent="0.2">
      <c r="G60" s="19"/>
      <c r="J60" s="19"/>
      <c r="O60" s="19"/>
      <c r="R60" s="20">
        <f t="shared" si="2"/>
        <v>45714</v>
      </c>
      <c r="S60" s="21" t="str">
        <f t="shared" si="3"/>
        <v>Frei</v>
      </c>
    </row>
    <row r="61" spans="1:20" x14ac:dyDescent="0.2">
      <c r="G61" s="19"/>
      <c r="J61" s="19"/>
      <c r="O61" s="19"/>
      <c r="R61" s="20">
        <f t="shared" si="2"/>
        <v>45715</v>
      </c>
      <c r="S61" s="21" t="str">
        <f t="shared" si="3"/>
        <v>Früh</v>
      </c>
    </row>
    <row r="62" spans="1:20" x14ac:dyDescent="0.2">
      <c r="G62" s="19"/>
      <c r="J62" s="19"/>
      <c r="O62" s="19"/>
      <c r="R62" s="20">
        <f t="shared" si="2"/>
        <v>45716</v>
      </c>
      <c r="S62" s="21" t="str">
        <f t="shared" si="3"/>
        <v>Früh</v>
      </c>
    </row>
    <row r="63" spans="1:20" x14ac:dyDescent="0.2">
      <c r="G63" s="19"/>
      <c r="J63" s="19"/>
      <c r="O63" s="19"/>
      <c r="R63" s="20">
        <f t="shared" si="2"/>
        <v>45717</v>
      </c>
      <c r="S63" s="21" t="str">
        <f t="shared" si="3"/>
        <v>Früh</v>
      </c>
    </row>
    <row r="64" spans="1:20" x14ac:dyDescent="0.2">
      <c r="G64" s="19"/>
      <c r="J64" s="19"/>
      <c r="O64" s="19"/>
      <c r="R64" s="20">
        <f t="shared" si="2"/>
        <v>45718</v>
      </c>
      <c r="S64" s="21" t="str">
        <f t="shared" si="3"/>
        <v>Früh</v>
      </c>
    </row>
    <row r="65" spans="7:19" x14ac:dyDescent="0.2">
      <c r="G65" s="19"/>
      <c r="J65" s="19"/>
      <c r="O65" s="19"/>
      <c r="R65" s="20">
        <f t="shared" si="2"/>
        <v>45719</v>
      </c>
      <c r="S65" s="21" t="str">
        <f t="shared" si="3"/>
        <v>Spät</v>
      </c>
    </row>
    <row r="66" spans="7:19" x14ac:dyDescent="0.2">
      <c r="G66" s="19"/>
      <c r="J66" s="19"/>
      <c r="O66" s="19"/>
      <c r="R66" s="20">
        <f t="shared" si="2"/>
        <v>45720</v>
      </c>
      <c r="S66" s="21" t="str">
        <f t="shared" si="3"/>
        <v>Spät</v>
      </c>
    </row>
    <row r="67" spans="7:19" x14ac:dyDescent="0.2">
      <c r="G67" s="19"/>
      <c r="J67" s="19"/>
      <c r="O67" s="19"/>
      <c r="R67" s="20">
        <f t="shared" si="2"/>
        <v>45721</v>
      </c>
      <c r="S67" s="21" t="str">
        <f t="shared" si="3"/>
        <v>Nacht</v>
      </c>
    </row>
    <row r="68" spans="7:19" x14ac:dyDescent="0.2">
      <c r="G68" s="19"/>
      <c r="J68" s="19"/>
      <c r="O68" s="19"/>
      <c r="R68" s="20">
        <f t="shared" si="2"/>
        <v>45722</v>
      </c>
      <c r="S68" s="21" t="str">
        <f t="shared" si="3"/>
        <v>Nacht</v>
      </c>
    </row>
    <row r="69" spans="7:19" x14ac:dyDescent="0.2">
      <c r="G69" s="19"/>
      <c r="O69" s="19"/>
      <c r="R69" s="20">
        <f t="shared" si="2"/>
        <v>45723</v>
      </c>
      <c r="S69" s="21" t="str">
        <f t="shared" si="3"/>
        <v>Frei</v>
      </c>
    </row>
    <row r="70" spans="7:19" x14ac:dyDescent="0.2">
      <c r="G70" s="19"/>
      <c r="O70" s="19"/>
      <c r="R70" s="20">
        <f t="shared" ref="R70:R133" si="5">R69+1</f>
        <v>45724</v>
      </c>
      <c r="S70" s="21" t="str">
        <f t="shared" si="3"/>
        <v>Frei</v>
      </c>
    </row>
    <row r="71" spans="7:19" x14ac:dyDescent="0.2">
      <c r="G71" s="19"/>
      <c r="O71" s="19"/>
      <c r="R71" s="20">
        <f t="shared" si="5"/>
        <v>45725</v>
      </c>
      <c r="S71" s="21" t="str">
        <f t="shared" ref="S71:S134" si="6">_xlfn.IFS((WEEKDAY(R70,1)=6),S70,(WEEKDAY(R69,1)=6),S69,AND(S69="Nacht",S70="Nacht"),"Frei",(AND(S69="Nacht",S70="Frei")),"Frei",(AND(S68="Nacht",S69="Frei",S70="Frei")),"Frei",(AND(S68="Frei",S69="Frei",S70="Frei")),"Früh",(AND(S69="Frei",S70="Früh")),"Früh",(AND(S69="Früh",S70="Früh")),"Spät",AND(S69="Früh",S70="Spät"),"Spät",(AND(S69="Spät",S70="Spät")),"Nacht",(AND(S69="Spät",S70="Nacht")),"Nacht")</f>
        <v>Frei</v>
      </c>
    </row>
    <row r="72" spans="7:19" x14ac:dyDescent="0.2">
      <c r="G72" s="19"/>
      <c r="O72" s="19"/>
      <c r="R72" s="20">
        <f t="shared" si="5"/>
        <v>45726</v>
      </c>
      <c r="S72" s="21" t="str">
        <f t="shared" si="6"/>
        <v>Früh</v>
      </c>
    </row>
    <row r="73" spans="7:19" x14ac:dyDescent="0.2">
      <c r="G73" s="19"/>
      <c r="O73" s="19"/>
      <c r="R73" s="20">
        <f t="shared" si="5"/>
        <v>45727</v>
      </c>
      <c r="S73" s="21" t="str">
        <f t="shared" si="6"/>
        <v>Früh</v>
      </c>
    </row>
    <row r="74" spans="7:19" x14ac:dyDescent="0.2">
      <c r="G74" s="19"/>
      <c r="O74" s="19"/>
      <c r="R74" s="20">
        <f t="shared" si="5"/>
        <v>45728</v>
      </c>
      <c r="S74" s="21" t="str">
        <f t="shared" si="6"/>
        <v>Spät</v>
      </c>
    </row>
    <row r="75" spans="7:19" x14ac:dyDescent="0.2">
      <c r="G75" s="19"/>
      <c r="O75" s="19"/>
      <c r="R75" s="20">
        <f t="shared" si="5"/>
        <v>45729</v>
      </c>
      <c r="S75" s="21" t="str">
        <f t="shared" si="6"/>
        <v>Spät</v>
      </c>
    </row>
    <row r="76" spans="7:19" x14ac:dyDescent="0.2">
      <c r="G76" s="19"/>
      <c r="O76" s="19"/>
      <c r="R76" s="20">
        <f t="shared" si="5"/>
        <v>45730</v>
      </c>
      <c r="S76" s="21" t="str">
        <f t="shared" si="6"/>
        <v>Nacht</v>
      </c>
    </row>
    <row r="77" spans="7:19" x14ac:dyDescent="0.2">
      <c r="G77" s="19"/>
      <c r="O77" s="19"/>
      <c r="R77" s="20">
        <f t="shared" si="5"/>
        <v>45731</v>
      </c>
      <c r="S77" s="21" t="str">
        <f t="shared" si="6"/>
        <v>Nacht</v>
      </c>
    </row>
    <row r="78" spans="7:19" x14ac:dyDescent="0.2">
      <c r="G78" s="19"/>
      <c r="O78" s="19"/>
      <c r="R78" s="20">
        <f t="shared" si="5"/>
        <v>45732</v>
      </c>
      <c r="S78" s="21" t="str">
        <f t="shared" si="6"/>
        <v>Nacht</v>
      </c>
    </row>
    <row r="79" spans="7:19" x14ac:dyDescent="0.2">
      <c r="G79" s="19"/>
      <c r="O79" s="19"/>
      <c r="R79" s="20">
        <f t="shared" si="5"/>
        <v>45733</v>
      </c>
      <c r="S79" s="21" t="str">
        <f t="shared" si="6"/>
        <v>Frei</v>
      </c>
    </row>
    <row r="80" spans="7:19" x14ac:dyDescent="0.2">
      <c r="G80" s="19"/>
      <c r="O80" s="19"/>
      <c r="R80" s="20">
        <f t="shared" si="5"/>
        <v>45734</v>
      </c>
      <c r="S80" s="21" t="str">
        <f t="shared" si="6"/>
        <v>Frei</v>
      </c>
    </row>
    <row r="81" spans="7:19" x14ac:dyDescent="0.2">
      <c r="G81" s="19"/>
      <c r="O81" s="19"/>
      <c r="R81" s="20">
        <f t="shared" si="5"/>
        <v>45735</v>
      </c>
      <c r="S81" s="21" t="str">
        <f t="shared" si="6"/>
        <v>Frei</v>
      </c>
    </row>
    <row r="82" spans="7:19" x14ac:dyDescent="0.2">
      <c r="G82" s="19"/>
      <c r="O82" s="19"/>
      <c r="R82" s="20">
        <f t="shared" si="5"/>
        <v>45736</v>
      </c>
      <c r="S82" s="21" t="str">
        <f t="shared" si="6"/>
        <v>Früh</v>
      </c>
    </row>
    <row r="83" spans="7:19" x14ac:dyDescent="0.2">
      <c r="G83" s="19"/>
      <c r="O83" s="19"/>
      <c r="R83" s="20">
        <f t="shared" si="5"/>
        <v>45737</v>
      </c>
      <c r="S83" s="21" t="str">
        <f t="shared" si="6"/>
        <v>Früh</v>
      </c>
    </row>
    <row r="84" spans="7:19" x14ac:dyDescent="0.2">
      <c r="G84" s="19"/>
      <c r="O84" s="19"/>
      <c r="R84" s="20">
        <f t="shared" si="5"/>
        <v>45738</v>
      </c>
      <c r="S84" s="21" t="str">
        <f t="shared" si="6"/>
        <v>Früh</v>
      </c>
    </row>
    <row r="85" spans="7:19" x14ac:dyDescent="0.2">
      <c r="G85" s="19"/>
      <c r="O85" s="19"/>
      <c r="R85" s="20">
        <f t="shared" si="5"/>
        <v>45739</v>
      </c>
      <c r="S85" s="21" t="str">
        <f t="shared" si="6"/>
        <v>Früh</v>
      </c>
    </row>
    <row r="86" spans="7:19" x14ac:dyDescent="0.2">
      <c r="G86" s="19"/>
      <c r="O86" s="19"/>
      <c r="R86" s="20">
        <f t="shared" si="5"/>
        <v>45740</v>
      </c>
      <c r="S86" s="21" t="str">
        <f t="shared" si="6"/>
        <v>Spät</v>
      </c>
    </row>
    <row r="87" spans="7:19" x14ac:dyDescent="0.2">
      <c r="G87" s="19"/>
      <c r="O87" s="19"/>
      <c r="R87" s="20">
        <f t="shared" si="5"/>
        <v>45741</v>
      </c>
      <c r="S87" s="21" t="str">
        <f t="shared" si="6"/>
        <v>Spät</v>
      </c>
    </row>
    <row r="88" spans="7:19" x14ac:dyDescent="0.2">
      <c r="G88" s="19"/>
      <c r="O88" s="19"/>
      <c r="R88" s="20">
        <f t="shared" si="5"/>
        <v>45742</v>
      </c>
      <c r="S88" s="21" t="str">
        <f t="shared" si="6"/>
        <v>Nacht</v>
      </c>
    </row>
    <row r="89" spans="7:19" x14ac:dyDescent="0.2">
      <c r="G89" s="19"/>
      <c r="O89" s="19"/>
      <c r="R89" s="20">
        <f t="shared" si="5"/>
        <v>45743</v>
      </c>
      <c r="S89" s="21" t="str">
        <f t="shared" si="6"/>
        <v>Nacht</v>
      </c>
    </row>
    <row r="90" spans="7:19" x14ac:dyDescent="0.2">
      <c r="G90" s="19"/>
      <c r="O90" s="19"/>
      <c r="R90" s="20">
        <f t="shared" si="5"/>
        <v>45744</v>
      </c>
      <c r="S90" s="21" t="str">
        <f t="shared" si="6"/>
        <v>Frei</v>
      </c>
    </row>
    <row r="91" spans="7:19" x14ac:dyDescent="0.2">
      <c r="G91" s="19"/>
      <c r="O91" s="19"/>
      <c r="R91" s="20">
        <f t="shared" si="5"/>
        <v>45745</v>
      </c>
      <c r="S91" s="21" t="str">
        <f t="shared" si="6"/>
        <v>Frei</v>
      </c>
    </row>
    <row r="92" spans="7:19" x14ac:dyDescent="0.2">
      <c r="G92" s="19"/>
      <c r="O92" s="19"/>
      <c r="R92" s="20">
        <f t="shared" si="5"/>
        <v>45746</v>
      </c>
      <c r="S92" s="21" t="str">
        <f t="shared" si="6"/>
        <v>Frei</v>
      </c>
    </row>
    <row r="93" spans="7:19" x14ac:dyDescent="0.2">
      <c r="G93" s="19"/>
      <c r="O93" s="19"/>
      <c r="R93" s="20">
        <f t="shared" si="5"/>
        <v>45747</v>
      </c>
      <c r="S93" s="21" t="str">
        <f t="shared" si="6"/>
        <v>Früh</v>
      </c>
    </row>
    <row r="94" spans="7:19" x14ac:dyDescent="0.2">
      <c r="G94" s="19"/>
      <c r="O94" s="19"/>
      <c r="R94" s="20">
        <f t="shared" si="5"/>
        <v>45748</v>
      </c>
      <c r="S94" s="21" t="str">
        <f t="shared" si="6"/>
        <v>Früh</v>
      </c>
    </row>
    <row r="95" spans="7:19" x14ac:dyDescent="0.2">
      <c r="G95" s="19"/>
      <c r="O95" s="19"/>
      <c r="R95" s="20">
        <f t="shared" si="5"/>
        <v>45749</v>
      </c>
      <c r="S95" s="21" t="str">
        <f t="shared" si="6"/>
        <v>Spät</v>
      </c>
    </row>
    <row r="96" spans="7:19" x14ac:dyDescent="0.2">
      <c r="G96" s="19"/>
      <c r="O96" s="19"/>
      <c r="R96" s="20">
        <f t="shared" si="5"/>
        <v>45750</v>
      </c>
      <c r="S96" s="21" t="str">
        <f t="shared" si="6"/>
        <v>Spät</v>
      </c>
    </row>
    <row r="97" spans="7:19" x14ac:dyDescent="0.2">
      <c r="G97" s="19"/>
      <c r="O97" s="19"/>
      <c r="R97" s="20">
        <f t="shared" si="5"/>
        <v>45751</v>
      </c>
      <c r="S97" s="21" t="str">
        <f t="shared" si="6"/>
        <v>Nacht</v>
      </c>
    </row>
    <row r="98" spans="7:19" x14ac:dyDescent="0.2">
      <c r="G98" s="19"/>
      <c r="J98" s="19"/>
      <c r="O98" s="19"/>
      <c r="R98" s="20">
        <f t="shared" si="5"/>
        <v>45752</v>
      </c>
      <c r="S98" s="21" t="str">
        <f t="shared" si="6"/>
        <v>Nacht</v>
      </c>
    </row>
    <row r="99" spans="7:19" x14ac:dyDescent="0.2">
      <c r="G99" s="19"/>
      <c r="J99" s="19"/>
      <c r="R99" s="20">
        <f t="shared" si="5"/>
        <v>45753</v>
      </c>
      <c r="S99" s="21" t="str">
        <f t="shared" si="6"/>
        <v>Nacht</v>
      </c>
    </row>
    <row r="100" spans="7:19" x14ac:dyDescent="0.2">
      <c r="G100" s="19"/>
      <c r="J100" s="19"/>
      <c r="R100" s="20">
        <f t="shared" si="5"/>
        <v>45754</v>
      </c>
      <c r="S100" s="21" t="str">
        <f t="shared" si="6"/>
        <v>Frei</v>
      </c>
    </row>
    <row r="101" spans="7:19" x14ac:dyDescent="0.2">
      <c r="G101" s="19"/>
      <c r="J101" s="19"/>
      <c r="R101" s="20">
        <f t="shared" si="5"/>
        <v>45755</v>
      </c>
      <c r="S101" s="21" t="str">
        <f t="shared" si="6"/>
        <v>Frei</v>
      </c>
    </row>
    <row r="102" spans="7:19" x14ac:dyDescent="0.2">
      <c r="G102" s="19"/>
      <c r="J102" s="19"/>
      <c r="R102" s="20">
        <f t="shared" si="5"/>
        <v>45756</v>
      </c>
      <c r="S102" s="21" t="str">
        <f t="shared" si="6"/>
        <v>Frei</v>
      </c>
    </row>
    <row r="103" spans="7:19" x14ac:dyDescent="0.2">
      <c r="G103" s="19"/>
      <c r="J103" s="19"/>
      <c r="R103" s="20">
        <f t="shared" si="5"/>
        <v>45757</v>
      </c>
      <c r="S103" s="21" t="str">
        <f t="shared" si="6"/>
        <v>Früh</v>
      </c>
    </row>
    <row r="104" spans="7:19" x14ac:dyDescent="0.2">
      <c r="G104" s="19"/>
      <c r="J104" s="19"/>
      <c r="R104" s="20">
        <f t="shared" si="5"/>
        <v>45758</v>
      </c>
      <c r="S104" s="21" t="str">
        <f t="shared" si="6"/>
        <v>Früh</v>
      </c>
    </row>
    <row r="105" spans="7:19" x14ac:dyDescent="0.2">
      <c r="G105" s="19"/>
      <c r="J105" s="19"/>
      <c r="R105" s="20">
        <f t="shared" si="5"/>
        <v>45759</v>
      </c>
      <c r="S105" s="21" t="str">
        <f t="shared" si="6"/>
        <v>Früh</v>
      </c>
    </row>
    <row r="106" spans="7:19" x14ac:dyDescent="0.2">
      <c r="G106" s="19"/>
      <c r="J106" s="19"/>
      <c r="R106" s="20">
        <f t="shared" si="5"/>
        <v>45760</v>
      </c>
      <c r="S106" s="21" t="str">
        <f t="shared" si="6"/>
        <v>Früh</v>
      </c>
    </row>
    <row r="107" spans="7:19" x14ac:dyDescent="0.2">
      <c r="G107" s="19"/>
      <c r="J107" s="19"/>
      <c r="R107" s="20">
        <f t="shared" si="5"/>
        <v>45761</v>
      </c>
      <c r="S107" s="21" t="str">
        <f t="shared" si="6"/>
        <v>Spät</v>
      </c>
    </row>
    <row r="108" spans="7:19" x14ac:dyDescent="0.2">
      <c r="G108" s="19"/>
      <c r="J108" s="19"/>
      <c r="R108" s="20">
        <f t="shared" si="5"/>
        <v>45762</v>
      </c>
      <c r="S108" s="21" t="str">
        <f t="shared" si="6"/>
        <v>Spät</v>
      </c>
    </row>
    <row r="109" spans="7:19" x14ac:dyDescent="0.2">
      <c r="G109" s="19"/>
      <c r="J109" s="19"/>
      <c r="R109" s="20">
        <f t="shared" si="5"/>
        <v>45763</v>
      </c>
      <c r="S109" s="21" t="str">
        <f t="shared" si="6"/>
        <v>Nacht</v>
      </c>
    </row>
    <row r="110" spans="7:19" x14ac:dyDescent="0.2">
      <c r="G110" s="19"/>
      <c r="J110" s="19"/>
      <c r="R110" s="20">
        <f t="shared" si="5"/>
        <v>45764</v>
      </c>
      <c r="S110" s="21" t="str">
        <f t="shared" si="6"/>
        <v>Nacht</v>
      </c>
    </row>
    <row r="111" spans="7:19" x14ac:dyDescent="0.2">
      <c r="G111" s="19"/>
      <c r="J111" s="19"/>
      <c r="R111" s="20">
        <f t="shared" si="5"/>
        <v>45765</v>
      </c>
      <c r="S111" s="21" t="str">
        <f t="shared" si="6"/>
        <v>Frei</v>
      </c>
    </row>
    <row r="112" spans="7:19" x14ac:dyDescent="0.2">
      <c r="G112" s="19"/>
      <c r="J112" s="19"/>
      <c r="R112" s="20">
        <f t="shared" si="5"/>
        <v>45766</v>
      </c>
      <c r="S112" s="21" t="str">
        <f t="shared" si="6"/>
        <v>Frei</v>
      </c>
    </row>
    <row r="113" spans="7:19" x14ac:dyDescent="0.2">
      <c r="G113" s="19"/>
      <c r="J113" s="19"/>
      <c r="R113" s="20">
        <f t="shared" si="5"/>
        <v>45767</v>
      </c>
      <c r="S113" s="21" t="str">
        <f t="shared" si="6"/>
        <v>Frei</v>
      </c>
    </row>
    <row r="114" spans="7:19" x14ac:dyDescent="0.2">
      <c r="G114" s="19"/>
      <c r="J114" s="19"/>
      <c r="R114" s="20">
        <f t="shared" si="5"/>
        <v>45768</v>
      </c>
      <c r="S114" s="21" t="str">
        <f t="shared" si="6"/>
        <v>Früh</v>
      </c>
    </row>
    <row r="115" spans="7:19" x14ac:dyDescent="0.2">
      <c r="G115" s="19"/>
      <c r="J115" s="19"/>
      <c r="R115" s="20">
        <f t="shared" si="5"/>
        <v>45769</v>
      </c>
      <c r="S115" s="21" t="str">
        <f t="shared" si="6"/>
        <v>Früh</v>
      </c>
    </row>
    <row r="116" spans="7:19" x14ac:dyDescent="0.2">
      <c r="G116" s="19"/>
      <c r="J116" s="19"/>
      <c r="R116" s="20">
        <f t="shared" si="5"/>
        <v>45770</v>
      </c>
      <c r="S116" s="21" t="str">
        <f t="shared" si="6"/>
        <v>Spät</v>
      </c>
    </row>
    <row r="117" spans="7:19" x14ac:dyDescent="0.2">
      <c r="G117" s="19"/>
      <c r="J117" s="19"/>
      <c r="R117" s="20">
        <f t="shared" si="5"/>
        <v>45771</v>
      </c>
      <c r="S117" s="21" t="str">
        <f t="shared" si="6"/>
        <v>Spät</v>
      </c>
    </row>
    <row r="118" spans="7:19" x14ac:dyDescent="0.2">
      <c r="G118" s="19"/>
      <c r="J118" s="19"/>
      <c r="R118" s="20">
        <f t="shared" si="5"/>
        <v>45772</v>
      </c>
      <c r="S118" s="21" t="str">
        <f t="shared" si="6"/>
        <v>Nacht</v>
      </c>
    </row>
    <row r="119" spans="7:19" x14ac:dyDescent="0.2">
      <c r="G119" s="19"/>
      <c r="J119" s="19"/>
      <c r="R119" s="20">
        <f t="shared" si="5"/>
        <v>45773</v>
      </c>
      <c r="S119" s="21" t="str">
        <f t="shared" si="6"/>
        <v>Nacht</v>
      </c>
    </row>
    <row r="120" spans="7:19" x14ac:dyDescent="0.2">
      <c r="G120" s="19"/>
      <c r="J120" s="19"/>
      <c r="R120" s="20">
        <f t="shared" si="5"/>
        <v>45774</v>
      </c>
      <c r="S120" s="21" t="str">
        <f t="shared" si="6"/>
        <v>Nacht</v>
      </c>
    </row>
    <row r="121" spans="7:19" x14ac:dyDescent="0.2">
      <c r="G121" s="19"/>
      <c r="J121" s="19"/>
      <c r="R121" s="20">
        <f t="shared" si="5"/>
        <v>45775</v>
      </c>
      <c r="S121" s="21" t="str">
        <f t="shared" si="6"/>
        <v>Frei</v>
      </c>
    </row>
    <row r="122" spans="7:19" x14ac:dyDescent="0.2">
      <c r="G122" s="19"/>
      <c r="J122" s="19"/>
      <c r="R122" s="20">
        <f t="shared" si="5"/>
        <v>45776</v>
      </c>
      <c r="S122" s="21" t="str">
        <f t="shared" si="6"/>
        <v>Frei</v>
      </c>
    </row>
    <row r="123" spans="7:19" x14ac:dyDescent="0.2">
      <c r="G123" s="19"/>
      <c r="J123" s="19"/>
      <c r="R123" s="20">
        <f t="shared" si="5"/>
        <v>45777</v>
      </c>
      <c r="S123" s="21" t="str">
        <f t="shared" si="6"/>
        <v>Frei</v>
      </c>
    </row>
    <row r="124" spans="7:19" x14ac:dyDescent="0.2">
      <c r="G124" s="19"/>
      <c r="J124" s="19"/>
      <c r="R124" s="20">
        <f t="shared" si="5"/>
        <v>45778</v>
      </c>
      <c r="S124" s="21" t="str">
        <f t="shared" si="6"/>
        <v>Früh</v>
      </c>
    </row>
    <row r="125" spans="7:19" x14ac:dyDescent="0.2">
      <c r="G125" s="19"/>
      <c r="J125" s="19"/>
      <c r="R125" s="20">
        <f t="shared" si="5"/>
        <v>45779</v>
      </c>
      <c r="S125" s="21" t="str">
        <f t="shared" si="6"/>
        <v>Früh</v>
      </c>
    </row>
    <row r="126" spans="7:19" x14ac:dyDescent="0.2">
      <c r="G126" s="19"/>
      <c r="J126" s="19"/>
      <c r="R126" s="20">
        <f t="shared" si="5"/>
        <v>45780</v>
      </c>
      <c r="S126" s="21" t="str">
        <f t="shared" si="6"/>
        <v>Früh</v>
      </c>
    </row>
    <row r="127" spans="7:19" x14ac:dyDescent="0.2">
      <c r="G127" s="19"/>
      <c r="J127" s="19"/>
      <c r="R127" s="20">
        <f t="shared" si="5"/>
        <v>45781</v>
      </c>
      <c r="S127" s="21" t="str">
        <f t="shared" si="6"/>
        <v>Früh</v>
      </c>
    </row>
    <row r="128" spans="7:19" x14ac:dyDescent="0.2">
      <c r="G128" s="19"/>
      <c r="J128" s="19"/>
      <c r="R128" s="20">
        <f t="shared" si="5"/>
        <v>45782</v>
      </c>
      <c r="S128" s="21" t="str">
        <f t="shared" si="6"/>
        <v>Spät</v>
      </c>
    </row>
    <row r="129" spans="7:19" x14ac:dyDescent="0.2">
      <c r="G129" s="19"/>
      <c r="J129" s="19"/>
      <c r="R129" s="20">
        <f t="shared" si="5"/>
        <v>45783</v>
      </c>
      <c r="S129" s="21" t="str">
        <f t="shared" si="6"/>
        <v>Spät</v>
      </c>
    </row>
    <row r="130" spans="7:19" x14ac:dyDescent="0.2">
      <c r="G130" s="19"/>
      <c r="J130" s="19"/>
      <c r="R130" s="20">
        <f t="shared" si="5"/>
        <v>45784</v>
      </c>
      <c r="S130" s="21" t="str">
        <f t="shared" si="6"/>
        <v>Nacht</v>
      </c>
    </row>
    <row r="131" spans="7:19" x14ac:dyDescent="0.2">
      <c r="G131" s="19"/>
      <c r="J131" s="19"/>
      <c r="R131" s="20">
        <f t="shared" si="5"/>
        <v>45785</v>
      </c>
      <c r="S131" s="21" t="str">
        <f t="shared" si="6"/>
        <v>Nacht</v>
      </c>
    </row>
    <row r="132" spans="7:19" x14ac:dyDescent="0.2">
      <c r="G132" s="19"/>
      <c r="J132" s="19"/>
      <c r="R132" s="20">
        <f t="shared" si="5"/>
        <v>45786</v>
      </c>
      <c r="S132" s="21" t="str">
        <f t="shared" si="6"/>
        <v>Frei</v>
      </c>
    </row>
    <row r="133" spans="7:19" x14ac:dyDescent="0.2">
      <c r="G133" s="19"/>
      <c r="J133" s="19"/>
      <c r="R133" s="20">
        <f t="shared" si="5"/>
        <v>45787</v>
      </c>
      <c r="S133" s="21" t="str">
        <f t="shared" si="6"/>
        <v>Frei</v>
      </c>
    </row>
    <row r="134" spans="7:19" x14ac:dyDescent="0.2">
      <c r="G134" s="19"/>
      <c r="J134" s="19"/>
      <c r="R134" s="20">
        <f t="shared" ref="R134:R197" si="7">R133+1</f>
        <v>45788</v>
      </c>
      <c r="S134" s="21" t="str">
        <f t="shared" si="6"/>
        <v>Frei</v>
      </c>
    </row>
    <row r="135" spans="7:19" x14ac:dyDescent="0.2">
      <c r="G135" s="19"/>
      <c r="J135" s="19"/>
      <c r="R135" s="20">
        <f t="shared" si="7"/>
        <v>45789</v>
      </c>
      <c r="S135" s="21" t="str">
        <f t="shared" ref="S135:S198" si="8">_xlfn.IFS((WEEKDAY(R134,1)=6),S134,(WEEKDAY(R133,1)=6),S133,AND(S133="Nacht",S134="Nacht"),"Frei",(AND(S133="Nacht",S134="Frei")),"Frei",(AND(S132="Nacht",S133="Frei",S134="Frei")),"Frei",(AND(S132="Frei",S133="Frei",S134="Frei")),"Früh",(AND(S133="Frei",S134="Früh")),"Früh",(AND(S133="Früh",S134="Früh")),"Spät",AND(S133="Früh",S134="Spät"),"Spät",(AND(S133="Spät",S134="Spät")),"Nacht",(AND(S133="Spät",S134="Nacht")),"Nacht")</f>
        <v>Früh</v>
      </c>
    </row>
    <row r="136" spans="7:19" x14ac:dyDescent="0.2">
      <c r="G136" s="19"/>
      <c r="J136" s="19"/>
      <c r="R136" s="20">
        <f t="shared" si="7"/>
        <v>45790</v>
      </c>
      <c r="S136" s="21" t="str">
        <f t="shared" si="8"/>
        <v>Früh</v>
      </c>
    </row>
    <row r="137" spans="7:19" x14ac:dyDescent="0.2">
      <c r="G137" s="19"/>
      <c r="J137" s="19"/>
      <c r="R137" s="20">
        <f t="shared" si="7"/>
        <v>45791</v>
      </c>
      <c r="S137" s="21" t="str">
        <f t="shared" si="8"/>
        <v>Spät</v>
      </c>
    </row>
    <row r="138" spans="7:19" x14ac:dyDescent="0.2">
      <c r="G138" s="19"/>
      <c r="J138" s="19"/>
      <c r="R138" s="20">
        <f t="shared" si="7"/>
        <v>45792</v>
      </c>
      <c r="S138" s="21" t="str">
        <f t="shared" si="8"/>
        <v>Spät</v>
      </c>
    </row>
    <row r="139" spans="7:19" x14ac:dyDescent="0.2">
      <c r="G139" s="19"/>
      <c r="J139" s="19"/>
      <c r="R139" s="20">
        <f t="shared" si="7"/>
        <v>45793</v>
      </c>
      <c r="S139" s="21" t="str">
        <f t="shared" si="8"/>
        <v>Nacht</v>
      </c>
    </row>
    <row r="140" spans="7:19" x14ac:dyDescent="0.2">
      <c r="G140" s="19"/>
      <c r="J140" s="19"/>
      <c r="R140" s="20">
        <f t="shared" si="7"/>
        <v>45794</v>
      </c>
      <c r="S140" s="21" t="str">
        <f t="shared" si="8"/>
        <v>Nacht</v>
      </c>
    </row>
    <row r="141" spans="7:19" x14ac:dyDescent="0.2">
      <c r="G141" s="19"/>
      <c r="J141" s="19"/>
      <c r="R141" s="20">
        <f t="shared" si="7"/>
        <v>45795</v>
      </c>
      <c r="S141" s="21" t="str">
        <f t="shared" si="8"/>
        <v>Nacht</v>
      </c>
    </row>
    <row r="142" spans="7:19" x14ac:dyDescent="0.2">
      <c r="G142" s="19"/>
      <c r="J142" s="19"/>
      <c r="R142" s="20">
        <f t="shared" si="7"/>
        <v>45796</v>
      </c>
      <c r="S142" s="21" t="str">
        <f t="shared" si="8"/>
        <v>Frei</v>
      </c>
    </row>
    <row r="143" spans="7:19" x14ac:dyDescent="0.2">
      <c r="G143" s="19"/>
      <c r="J143" s="19"/>
      <c r="R143" s="20">
        <f t="shared" si="7"/>
        <v>45797</v>
      </c>
      <c r="S143" s="21" t="str">
        <f t="shared" si="8"/>
        <v>Frei</v>
      </c>
    </row>
    <row r="144" spans="7:19" x14ac:dyDescent="0.2">
      <c r="G144" s="19"/>
      <c r="J144" s="19"/>
      <c r="R144" s="20">
        <f t="shared" si="7"/>
        <v>45798</v>
      </c>
      <c r="S144" s="21" t="str">
        <f t="shared" si="8"/>
        <v>Frei</v>
      </c>
    </row>
    <row r="145" spans="7:19" x14ac:dyDescent="0.2">
      <c r="G145" s="19"/>
      <c r="J145" s="19"/>
      <c r="R145" s="20">
        <f t="shared" si="7"/>
        <v>45799</v>
      </c>
      <c r="S145" s="21" t="str">
        <f t="shared" si="8"/>
        <v>Früh</v>
      </c>
    </row>
    <row r="146" spans="7:19" x14ac:dyDescent="0.2">
      <c r="G146" s="19"/>
      <c r="J146" s="19"/>
      <c r="R146" s="20">
        <f t="shared" si="7"/>
        <v>45800</v>
      </c>
      <c r="S146" s="21" t="str">
        <f t="shared" si="8"/>
        <v>Früh</v>
      </c>
    </row>
    <row r="147" spans="7:19" x14ac:dyDescent="0.2">
      <c r="G147" s="19"/>
      <c r="J147" s="19"/>
      <c r="R147" s="20">
        <f t="shared" si="7"/>
        <v>45801</v>
      </c>
      <c r="S147" s="21" t="str">
        <f t="shared" si="8"/>
        <v>Früh</v>
      </c>
    </row>
    <row r="148" spans="7:19" x14ac:dyDescent="0.2">
      <c r="G148" s="19"/>
      <c r="J148" s="19"/>
      <c r="R148" s="20">
        <f t="shared" si="7"/>
        <v>45802</v>
      </c>
      <c r="S148" s="21" t="str">
        <f t="shared" si="8"/>
        <v>Früh</v>
      </c>
    </row>
    <row r="149" spans="7:19" x14ac:dyDescent="0.2">
      <c r="G149" s="19"/>
      <c r="J149" s="19"/>
      <c r="R149" s="20">
        <f t="shared" si="7"/>
        <v>45803</v>
      </c>
      <c r="S149" s="21" t="str">
        <f t="shared" si="8"/>
        <v>Spät</v>
      </c>
    </row>
    <row r="150" spans="7:19" x14ac:dyDescent="0.2">
      <c r="G150" s="19"/>
      <c r="J150" s="19"/>
      <c r="R150" s="20">
        <f t="shared" si="7"/>
        <v>45804</v>
      </c>
      <c r="S150" s="21" t="str">
        <f t="shared" si="8"/>
        <v>Spät</v>
      </c>
    </row>
    <row r="151" spans="7:19" x14ac:dyDescent="0.2">
      <c r="G151" s="19"/>
      <c r="J151" s="19"/>
      <c r="R151" s="20">
        <f t="shared" si="7"/>
        <v>45805</v>
      </c>
      <c r="S151" s="21" t="str">
        <f t="shared" si="8"/>
        <v>Nacht</v>
      </c>
    </row>
    <row r="152" spans="7:19" x14ac:dyDescent="0.2">
      <c r="G152" s="19"/>
      <c r="J152" s="19"/>
      <c r="R152" s="20">
        <f t="shared" si="7"/>
        <v>45806</v>
      </c>
      <c r="S152" s="21" t="str">
        <f t="shared" si="8"/>
        <v>Nacht</v>
      </c>
    </row>
    <row r="153" spans="7:19" x14ac:dyDescent="0.2">
      <c r="G153" s="19"/>
      <c r="J153" s="19"/>
      <c r="R153" s="20">
        <f t="shared" si="7"/>
        <v>45807</v>
      </c>
      <c r="S153" s="21" t="str">
        <f t="shared" si="8"/>
        <v>Frei</v>
      </c>
    </row>
    <row r="154" spans="7:19" x14ac:dyDescent="0.2">
      <c r="G154" s="19"/>
      <c r="J154" s="19"/>
      <c r="R154" s="20">
        <f t="shared" si="7"/>
        <v>45808</v>
      </c>
      <c r="S154" s="21" t="str">
        <f t="shared" si="8"/>
        <v>Frei</v>
      </c>
    </row>
    <row r="155" spans="7:19" x14ac:dyDescent="0.2">
      <c r="G155" s="19"/>
      <c r="J155" s="19"/>
      <c r="R155" s="20">
        <f t="shared" si="7"/>
        <v>45809</v>
      </c>
      <c r="S155" s="21" t="str">
        <f t="shared" si="8"/>
        <v>Frei</v>
      </c>
    </row>
    <row r="156" spans="7:19" x14ac:dyDescent="0.2">
      <c r="G156" s="19"/>
      <c r="J156" s="19"/>
      <c r="R156" s="20">
        <f t="shared" si="7"/>
        <v>45810</v>
      </c>
      <c r="S156" s="21" t="str">
        <f t="shared" si="8"/>
        <v>Früh</v>
      </c>
    </row>
    <row r="157" spans="7:19" x14ac:dyDescent="0.2">
      <c r="G157" s="19"/>
      <c r="J157" s="19"/>
      <c r="R157" s="20">
        <f t="shared" si="7"/>
        <v>45811</v>
      </c>
      <c r="S157" s="21" t="str">
        <f t="shared" si="8"/>
        <v>Früh</v>
      </c>
    </row>
    <row r="158" spans="7:19" x14ac:dyDescent="0.2">
      <c r="G158" s="19"/>
      <c r="J158" s="19"/>
      <c r="R158" s="20">
        <f t="shared" si="7"/>
        <v>45812</v>
      </c>
      <c r="S158" s="21" t="str">
        <f t="shared" si="8"/>
        <v>Spät</v>
      </c>
    </row>
    <row r="159" spans="7:19" x14ac:dyDescent="0.2">
      <c r="G159" s="19"/>
      <c r="J159" s="19"/>
      <c r="R159" s="20">
        <f t="shared" si="7"/>
        <v>45813</v>
      </c>
      <c r="S159" s="21" t="str">
        <f t="shared" si="8"/>
        <v>Spät</v>
      </c>
    </row>
    <row r="160" spans="7:19" x14ac:dyDescent="0.2">
      <c r="G160" s="19"/>
      <c r="J160" s="19"/>
      <c r="R160" s="20">
        <f t="shared" si="7"/>
        <v>45814</v>
      </c>
      <c r="S160" s="21" t="str">
        <f t="shared" si="8"/>
        <v>Nacht</v>
      </c>
    </row>
    <row r="161" spans="7:19" x14ac:dyDescent="0.2">
      <c r="G161" s="19"/>
      <c r="J161" s="19"/>
      <c r="R161" s="20">
        <f t="shared" si="7"/>
        <v>45815</v>
      </c>
      <c r="S161" s="21" t="str">
        <f t="shared" si="8"/>
        <v>Nacht</v>
      </c>
    </row>
    <row r="162" spans="7:19" x14ac:dyDescent="0.2">
      <c r="G162" s="19"/>
      <c r="J162" s="19"/>
      <c r="R162" s="20">
        <f t="shared" si="7"/>
        <v>45816</v>
      </c>
      <c r="S162" s="21" t="str">
        <f t="shared" si="8"/>
        <v>Nacht</v>
      </c>
    </row>
    <row r="163" spans="7:19" x14ac:dyDescent="0.2">
      <c r="G163" s="19"/>
      <c r="J163" s="19"/>
      <c r="R163" s="20">
        <f t="shared" si="7"/>
        <v>45817</v>
      </c>
      <c r="S163" s="21" t="str">
        <f t="shared" si="8"/>
        <v>Frei</v>
      </c>
    </row>
    <row r="164" spans="7:19" x14ac:dyDescent="0.2">
      <c r="G164" s="19"/>
      <c r="J164" s="19"/>
      <c r="R164" s="20">
        <f t="shared" si="7"/>
        <v>45818</v>
      </c>
      <c r="S164" s="21" t="str">
        <f t="shared" si="8"/>
        <v>Frei</v>
      </c>
    </row>
    <row r="165" spans="7:19" x14ac:dyDescent="0.2">
      <c r="G165" s="19"/>
      <c r="J165" s="19"/>
      <c r="R165" s="20">
        <f t="shared" si="7"/>
        <v>45819</v>
      </c>
      <c r="S165" s="21" t="str">
        <f t="shared" si="8"/>
        <v>Frei</v>
      </c>
    </row>
    <row r="166" spans="7:19" x14ac:dyDescent="0.2">
      <c r="G166" s="19"/>
      <c r="J166" s="19"/>
      <c r="R166" s="20">
        <f t="shared" si="7"/>
        <v>45820</v>
      </c>
      <c r="S166" s="21" t="str">
        <f t="shared" si="8"/>
        <v>Früh</v>
      </c>
    </row>
    <row r="167" spans="7:19" x14ac:dyDescent="0.2">
      <c r="G167" s="19"/>
      <c r="J167" s="19"/>
      <c r="R167" s="20">
        <f t="shared" si="7"/>
        <v>45821</v>
      </c>
      <c r="S167" s="21" t="str">
        <f t="shared" si="8"/>
        <v>Früh</v>
      </c>
    </row>
    <row r="168" spans="7:19" x14ac:dyDescent="0.2">
      <c r="G168" s="19"/>
      <c r="J168" s="19"/>
      <c r="R168" s="20">
        <f t="shared" si="7"/>
        <v>45822</v>
      </c>
      <c r="S168" s="21" t="str">
        <f t="shared" si="8"/>
        <v>Früh</v>
      </c>
    </row>
    <row r="169" spans="7:19" x14ac:dyDescent="0.2">
      <c r="G169" s="19"/>
      <c r="J169" s="19"/>
      <c r="R169" s="20">
        <f t="shared" si="7"/>
        <v>45823</v>
      </c>
      <c r="S169" s="21" t="str">
        <f t="shared" si="8"/>
        <v>Früh</v>
      </c>
    </row>
    <row r="170" spans="7:19" x14ac:dyDescent="0.2">
      <c r="G170" s="19"/>
      <c r="J170" s="19"/>
      <c r="R170" s="20">
        <f t="shared" si="7"/>
        <v>45824</v>
      </c>
      <c r="S170" s="21" t="str">
        <f t="shared" si="8"/>
        <v>Spät</v>
      </c>
    </row>
    <row r="171" spans="7:19" x14ac:dyDescent="0.2">
      <c r="G171" s="19"/>
      <c r="J171" s="19"/>
      <c r="R171" s="20">
        <f t="shared" si="7"/>
        <v>45825</v>
      </c>
      <c r="S171" s="21" t="str">
        <f t="shared" si="8"/>
        <v>Spät</v>
      </c>
    </row>
    <row r="172" spans="7:19" x14ac:dyDescent="0.2">
      <c r="G172" s="19"/>
      <c r="J172" s="19"/>
      <c r="R172" s="20">
        <f t="shared" si="7"/>
        <v>45826</v>
      </c>
      <c r="S172" s="21" t="str">
        <f t="shared" si="8"/>
        <v>Nacht</v>
      </c>
    </row>
    <row r="173" spans="7:19" x14ac:dyDescent="0.2">
      <c r="G173" s="19"/>
      <c r="J173" s="19"/>
      <c r="R173" s="20">
        <f t="shared" si="7"/>
        <v>45827</v>
      </c>
      <c r="S173" s="21" t="str">
        <f t="shared" si="8"/>
        <v>Nacht</v>
      </c>
    </row>
    <row r="174" spans="7:19" x14ac:dyDescent="0.2">
      <c r="G174" s="19"/>
      <c r="J174" s="19"/>
      <c r="R174" s="20">
        <f t="shared" si="7"/>
        <v>45828</v>
      </c>
      <c r="S174" s="21" t="str">
        <f t="shared" si="8"/>
        <v>Frei</v>
      </c>
    </row>
    <row r="175" spans="7:19" x14ac:dyDescent="0.2">
      <c r="G175" s="19"/>
      <c r="J175" s="19"/>
      <c r="R175" s="20">
        <f t="shared" si="7"/>
        <v>45829</v>
      </c>
      <c r="S175" s="21" t="str">
        <f t="shared" si="8"/>
        <v>Frei</v>
      </c>
    </row>
    <row r="176" spans="7:19" x14ac:dyDescent="0.2">
      <c r="G176" s="19"/>
      <c r="J176" s="19"/>
      <c r="R176" s="20">
        <f t="shared" si="7"/>
        <v>45830</v>
      </c>
      <c r="S176" s="21" t="str">
        <f t="shared" si="8"/>
        <v>Frei</v>
      </c>
    </row>
    <row r="177" spans="7:19" x14ac:dyDescent="0.2">
      <c r="G177" s="19"/>
      <c r="J177" s="19"/>
      <c r="R177" s="20">
        <f t="shared" si="7"/>
        <v>45831</v>
      </c>
      <c r="S177" s="21" t="str">
        <f t="shared" si="8"/>
        <v>Früh</v>
      </c>
    </row>
    <row r="178" spans="7:19" x14ac:dyDescent="0.2">
      <c r="G178" s="19"/>
      <c r="J178" s="19"/>
      <c r="R178" s="20">
        <f t="shared" si="7"/>
        <v>45832</v>
      </c>
      <c r="S178" s="21" t="str">
        <f t="shared" si="8"/>
        <v>Früh</v>
      </c>
    </row>
    <row r="179" spans="7:19" x14ac:dyDescent="0.2">
      <c r="G179" s="19"/>
      <c r="J179" s="19"/>
      <c r="R179" s="20">
        <f t="shared" si="7"/>
        <v>45833</v>
      </c>
      <c r="S179" s="21" t="str">
        <f t="shared" si="8"/>
        <v>Spät</v>
      </c>
    </row>
    <row r="180" spans="7:19" x14ac:dyDescent="0.2">
      <c r="G180" s="19"/>
      <c r="J180" s="19"/>
      <c r="R180" s="20">
        <f t="shared" si="7"/>
        <v>45834</v>
      </c>
      <c r="S180" s="21" t="str">
        <f t="shared" si="8"/>
        <v>Spät</v>
      </c>
    </row>
    <row r="181" spans="7:19" x14ac:dyDescent="0.2">
      <c r="G181" s="19"/>
      <c r="J181" s="19"/>
      <c r="R181" s="20">
        <f t="shared" si="7"/>
        <v>45835</v>
      </c>
      <c r="S181" s="21" t="str">
        <f t="shared" si="8"/>
        <v>Nacht</v>
      </c>
    </row>
    <row r="182" spans="7:19" x14ac:dyDescent="0.2">
      <c r="G182" s="19"/>
      <c r="J182" s="19"/>
      <c r="R182" s="20">
        <f t="shared" si="7"/>
        <v>45836</v>
      </c>
      <c r="S182" s="21" t="str">
        <f t="shared" si="8"/>
        <v>Nacht</v>
      </c>
    </row>
    <row r="183" spans="7:19" x14ac:dyDescent="0.2">
      <c r="G183" s="19"/>
      <c r="J183" s="19"/>
      <c r="R183" s="20">
        <f t="shared" si="7"/>
        <v>45837</v>
      </c>
      <c r="S183" s="21" t="str">
        <f t="shared" si="8"/>
        <v>Nacht</v>
      </c>
    </row>
    <row r="184" spans="7:19" x14ac:dyDescent="0.2">
      <c r="G184" s="19"/>
      <c r="J184" s="19"/>
      <c r="R184" s="20">
        <f t="shared" si="7"/>
        <v>45838</v>
      </c>
      <c r="S184" s="21" t="str">
        <f t="shared" si="8"/>
        <v>Frei</v>
      </c>
    </row>
    <row r="185" spans="7:19" x14ac:dyDescent="0.2">
      <c r="G185" s="19"/>
      <c r="J185" s="19"/>
      <c r="R185" s="20">
        <f t="shared" si="7"/>
        <v>45839</v>
      </c>
      <c r="S185" s="21" t="str">
        <f t="shared" si="8"/>
        <v>Frei</v>
      </c>
    </row>
    <row r="186" spans="7:19" x14ac:dyDescent="0.2">
      <c r="G186" s="19"/>
      <c r="J186" s="19"/>
      <c r="R186" s="20">
        <f t="shared" si="7"/>
        <v>45840</v>
      </c>
      <c r="S186" s="21" t="str">
        <f t="shared" si="8"/>
        <v>Frei</v>
      </c>
    </row>
    <row r="187" spans="7:19" x14ac:dyDescent="0.2">
      <c r="G187" s="19"/>
      <c r="J187" s="19"/>
      <c r="R187" s="20">
        <f t="shared" si="7"/>
        <v>45841</v>
      </c>
      <c r="S187" s="21" t="str">
        <f t="shared" si="8"/>
        <v>Früh</v>
      </c>
    </row>
    <row r="188" spans="7:19" x14ac:dyDescent="0.2">
      <c r="G188" s="19"/>
      <c r="J188" s="19"/>
      <c r="R188" s="20">
        <f t="shared" si="7"/>
        <v>45842</v>
      </c>
      <c r="S188" s="21" t="str">
        <f t="shared" si="8"/>
        <v>Früh</v>
      </c>
    </row>
    <row r="189" spans="7:19" x14ac:dyDescent="0.2">
      <c r="G189" s="19"/>
      <c r="J189" s="19"/>
      <c r="R189" s="20">
        <f t="shared" si="7"/>
        <v>45843</v>
      </c>
      <c r="S189" s="21" t="str">
        <f t="shared" si="8"/>
        <v>Früh</v>
      </c>
    </row>
    <row r="190" spans="7:19" x14ac:dyDescent="0.2">
      <c r="G190" s="19"/>
      <c r="J190" s="19"/>
      <c r="R190" s="20">
        <f t="shared" si="7"/>
        <v>45844</v>
      </c>
      <c r="S190" s="21" t="str">
        <f t="shared" si="8"/>
        <v>Früh</v>
      </c>
    </row>
    <row r="191" spans="7:19" x14ac:dyDescent="0.2">
      <c r="G191" s="19"/>
      <c r="J191" s="19"/>
      <c r="R191" s="20">
        <f t="shared" si="7"/>
        <v>45845</v>
      </c>
      <c r="S191" s="21" t="str">
        <f t="shared" si="8"/>
        <v>Spät</v>
      </c>
    </row>
    <row r="192" spans="7:19" x14ac:dyDescent="0.2">
      <c r="G192" s="19"/>
      <c r="J192" s="19"/>
      <c r="R192" s="20">
        <f t="shared" si="7"/>
        <v>45846</v>
      </c>
      <c r="S192" s="21" t="str">
        <f t="shared" si="8"/>
        <v>Spät</v>
      </c>
    </row>
    <row r="193" spans="7:19" x14ac:dyDescent="0.2">
      <c r="G193" s="19"/>
      <c r="J193" s="19"/>
      <c r="R193" s="20">
        <f t="shared" si="7"/>
        <v>45847</v>
      </c>
      <c r="S193" s="21" t="str">
        <f t="shared" si="8"/>
        <v>Nacht</v>
      </c>
    </row>
    <row r="194" spans="7:19" x14ac:dyDescent="0.2">
      <c r="G194" s="19"/>
      <c r="J194" s="19"/>
      <c r="R194" s="20">
        <f t="shared" si="7"/>
        <v>45848</v>
      </c>
      <c r="S194" s="21" t="str">
        <f t="shared" si="8"/>
        <v>Nacht</v>
      </c>
    </row>
    <row r="195" spans="7:19" x14ac:dyDescent="0.2">
      <c r="G195" s="19"/>
      <c r="J195" s="19"/>
      <c r="R195" s="20">
        <f t="shared" si="7"/>
        <v>45849</v>
      </c>
      <c r="S195" s="21" t="str">
        <f t="shared" si="8"/>
        <v>Frei</v>
      </c>
    </row>
    <row r="196" spans="7:19" x14ac:dyDescent="0.2">
      <c r="G196" s="19"/>
      <c r="J196" s="19"/>
      <c r="R196" s="20">
        <f t="shared" si="7"/>
        <v>45850</v>
      </c>
      <c r="S196" s="21" t="str">
        <f t="shared" si="8"/>
        <v>Frei</v>
      </c>
    </row>
    <row r="197" spans="7:19" x14ac:dyDescent="0.2">
      <c r="G197" s="19"/>
      <c r="J197" s="19"/>
      <c r="R197" s="20">
        <f t="shared" si="7"/>
        <v>45851</v>
      </c>
      <c r="S197" s="21" t="str">
        <f t="shared" si="8"/>
        <v>Frei</v>
      </c>
    </row>
    <row r="198" spans="7:19" x14ac:dyDescent="0.2">
      <c r="G198" s="19"/>
      <c r="J198" s="19"/>
      <c r="R198" s="20">
        <f t="shared" ref="R198:R261" si="9">R197+1</f>
        <v>45852</v>
      </c>
      <c r="S198" s="21" t="str">
        <f t="shared" si="8"/>
        <v>Früh</v>
      </c>
    </row>
    <row r="199" spans="7:19" x14ac:dyDescent="0.2">
      <c r="G199" s="19"/>
      <c r="J199" s="19"/>
      <c r="R199" s="20">
        <f t="shared" si="9"/>
        <v>45853</v>
      </c>
      <c r="S199" s="21" t="str">
        <f t="shared" ref="S199:S262" si="10">_xlfn.IFS((WEEKDAY(R198,1)=6),S198,(WEEKDAY(R197,1)=6),S197,AND(S197="Nacht",S198="Nacht"),"Frei",(AND(S197="Nacht",S198="Frei")),"Frei",(AND(S196="Nacht",S197="Frei",S198="Frei")),"Frei",(AND(S196="Frei",S197="Frei",S198="Frei")),"Früh",(AND(S197="Frei",S198="Früh")),"Früh",(AND(S197="Früh",S198="Früh")),"Spät",AND(S197="Früh",S198="Spät"),"Spät",(AND(S197="Spät",S198="Spät")),"Nacht",(AND(S197="Spät",S198="Nacht")),"Nacht")</f>
        <v>Früh</v>
      </c>
    </row>
    <row r="200" spans="7:19" x14ac:dyDescent="0.2">
      <c r="G200" s="19"/>
      <c r="J200" s="19"/>
      <c r="R200" s="20">
        <f t="shared" si="9"/>
        <v>45854</v>
      </c>
      <c r="S200" s="21" t="str">
        <f t="shared" si="10"/>
        <v>Spät</v>
      </c>
    </row>
    <row r="201" spans="7:19" x14ac:dyDescent="0.2">
      <c r="G201" s="19"/>
      <c r="J201" s="19"/>
      <c r="R201" s="20">
        <f t="shared" si="9"/>
        <v>45855</v>
      </c>
      <c r="S201" s="21" t="str">
        <f t="shared" si="10"/>
        <v>Spät</v>
      </c>
    </row>
    <row r="202" spans="7:19" x14ac:dyDescent="0.2">
      <c r="G202" s="19"/>
      <c r="J202" s="19"/>
      <c r="R202" s="20">
        <f t="shared" si="9"/>
        <v>45856</v>
      </c>
      <c r="S202" s="21" t="str">
        <f t="shared" si="10"/>
        <v>Nacht</v>
      </c>
    </row>
    <row r="203" spans="7:19" x14ac:dyDescent="0.2">
      <c r="G203" s="19"/>
      <c r="J203" s="19"/>
      <c r="R203" s="20">
        <f t="shared" si="9"/>
        <v>45857</v>
      </c>
      <c r="S203" s="21" t="str">
        <f t="shared" si="10"/>
        <v>Nacht</v>
      </c>
    </row>
    <row r="204" spans="7:19" x14ac:dyDescent="0.2">
      <c r="G204" s="19"/>
      <c r="J204" s="19"/>
      <c r="R204" s="20">
        <f t="shared" si="9"/>
        <v>45858</v>
      </c>
      <c r="S204" s="21" t="str">
        <f t="shared" si="10"/>
        <v>Nacht</v>
      </c>
    </row>
    <row r="205" spans="7:19" x14ac:dyDescent="0.2">
      <c r="G205" s="19"/>
      <c r="J205" s="19"/>
      <c r="R205" s="20">
        <f t="shared" si="9"/>
        <v>45859</v>
      </c>
      <c r="S205" s="21" t="str">
        <f t="shared" si="10"/>
        <v>Frei</v>
      </c>
    </row>
    <row r="206" spans="7:19" x14ac:dyDescent="0.2">
      <c r="G206" s="19"/>
      <c r="J206" s="19"/>
      <c r="R206" s="20">
        <f t="shared" si="9"/>
        <v>45860</v>
      </c>
      <c r="S206" s="21" t="str">
        <f t="shared" si="10"/>
        <v>Frei</v>
      </c>
    </row>
    <row r="207" spans="7:19" x14ac:dyDescent="0.2">
      <c r="G207" s="19"/>
      <c r="J207" s="19"/>
      <c r="R207" s="20">
        <f t="shared" si="9"/>
        <v>45861</v>
      </c>
      <c r="S207" s="21" t="str">
        <f t="shared" si="10"/>
        <v>Frei</v>
      </c>
    </row>
    <row r="208" spans="7:19" x14ac:dyDescent="0.2">
      <c r="G208" s="19"/>
      <c r="J208" s="19"/>
      <c r="R208" s="20">
        <f t="shared" si="9"/>
        <v>45862</v>
      </c>
      <c r="S208" s="21" t="str">
        <f t="shared" si="10"/>
        <v>Früh</v>
      </c>
    </row>
    <row r="209" spans="7:19" x14ac:dyDescent="0.2">
      <c r="G209" s="19"/>
      <c r="J209" s="19"/>
      <c r="R209" s="20">
        <f t="shared" si="9"/>
        <v>45863</v>
      </c>
      <c r="S209" s="21" t="str">
        <f t="shared" si="10"/>
        <v>Früh</v>
      </c>
    </row>
    <row r="210" spans="7:19" x14ac:dyDescent="0.2">
      <c r="G210" s="19"/>
      <c r="J210" s="19"/>
      <c r="R210" s="20">
        <f t="shared" si="9"/>
        <v>45864</v>
      </c>
      <c r="S210" s="21" t="str">
        <f t="shared" si="10"/>
        <v>Früh</v>
      </c>
    </row>
    <row r="211" spans="7:19" x14ac:dyDescent="0.2">
      <c r="G211" s="19"/>
      <c r="J211" s="19"/>
      <c r="R211" s="20">
        <f t="shared" si="9"/>
        <v>45865</v>
      </c>
      <c r="S211" s="21" t="str">
        <f t="shared" si="10"/>
        <v>Früh</v>
      </c>
    </row>
    <row r="212" spans="7:19" x14ac:dyDescent="0.2">
      <c r="G212" s="19"/>
      <c r="J212" s="19"/>
      <c r="R212" s="20">
        <f t="shared" si="9"/>
        <v>45866</v>
      </c>
      <c r="S212" s="21" t="str">
        <f t="shared" si="10"/>
        <v>Spät</v>
      </c>
    </row>
    <row r="213" spans="7:19" x14ac:dyDescent="0.2">
      <c r="G213" s="19"/>
      <c r="J213" s="19"/>
      <c r="R213" s="20">
        <f t="shared" si="9"/>
        <v>45867</v>
      </c>
      <c r="S213" s="21" t="str">
        <f t="shared" si="10"/>
        <v>Spät</v>
      </c>
    </row>
    <row r="214" spans="7:19" x14ac:dyDescent="0.2">
      <c r="G214" s="19"/>
      <c r="J214" s="19"/>
      <c r="R214" s="20">
        <f t="shared" si="9"/>
        <v>45868</v>
      </c>
      <c r="S214" s="21" t="str">
        <f t="shared" si="10"/>
        <v>Nacht</v>
      </c>
    </row>
    <row r="215" spans="7:19" x14ac:dyDescent="0.2">
      <c r="G215" s="19"/>
      <c r="J215" s="19"/>
      <c r="R215" s="20">
        <f t="shared" si="9"/>
        <v>45869</v>
      </c>
      <c r="S215" s="21" t="str">
        <f t="shared" si="10"/>
        <v>Nacht</v>
      </c>
    </row>
    <row r="216" spans="7:19" x14ac:dyDescent="0.2">
      <c r="G216" s="19"/>
      <c r="J216" s="19"/>
      <c r="R216" s="20">
        <f t="shared" si="9"/>
        <v>45870</v>
      </c>
      <c r="S216" s="21" t="str">
        <f t="shared" si="10"/>
        <v>Frei</v>
      </c>
    </row>
    <row r="217" spans="7:19" x14ac:dyDescent="0.2">
      <c r="G217" s="19"/>
      <c r="J217" s="19"/>
      <c r="R217" s="20">
        <f t="shared" si="9"/>
        <v>45871</v>
      </c>
      <c r="S217" s="21" t="str">
        <f t="shared" si="10"/>
        <v>Frei</v>
      </c>
    </row>
    <row r="218" spans="7:19" x14ac:dyDescent="0.2">
      <c r="G218" s="19"/>
      <c r="J218" s="19"/>
      <c r="R218" s="20">
        <f t="shared" si="9"/>
        <v>45872</v>
      </c>
      <c r="S218" s="21" t="str">
        <f t="shared" si="10"/>
        <v>Frei</v>
      </c>
    </row>
    <row r="219" spans="7:19" x14ac:dyDescent="0.2">
      <c r="G219" s="19"/>
      <c r="J219" s="19"/>
      <c r="R219" s="20">
        <f t="shared" si="9"/>
        <v>45873</v>
      </c>
      <c r="S219" s="21" t="str">
        <f t="shared" si="10"/>
        <v>Früh</v>
      </c>
    </row>
    <row r="220" spans="7:19" x14ac:dyDescent="0.2">
      <c r="G220" s="19"/>
      <c r="J220" s="19"/>
      <c r="R220" s="20">
        <f t="shared" si="9"/>
        <v>45874</v>
      </c>
      <c r="S220" s="21" t="str">
        <f t="shared" si="10"/>
        <v>Früh</v>
      </c>
    </row>
    <row r="221" spans="7:19" x14ac:dyDescent="0.2">
      <c r="G221" s="19"/>
      <c r="J221" s="19"/>
      <c r="R221" s="20">
        <f t="shared" si="9"/>
        <v>45875</v>
      </c>
      <c r="S221" s="21" t="str">
        <f t="shared" si="10"/>
        <v>Spät</v>
      </c>
    </row>
    <row r="222" spans="7:19" x14ac:dyDescent="0.2">
      <c r="G222" s="19"/>
      <c r="J222" s="19"/>
      <c r="R222" s="20">
        <f t="shared" si="9"/>
        <v>45876</v>
      </c>
      <c r="S222" s="21" t="str">
        <f t="shared" si="10"/>
        <v>Spät</v>
      </c>
    </row>
    <row r="223" spans="7:19" x14ac:dyDescent="0.2">
      <c r="G223" s="19"/>
      <c r="J223" s="19"/>
      <c r="R223" s="20">
        <f t="shared" si="9"/>
        <v>45877</v>
      </c>
      <c r="S223" s="21" t="str">
        <f t="shared" si="10"/>
        <v>Nacht</v>
      </c>
    </row>
    <row r="224" spans="7:19" x14ac:dyDescent="0.2">
      <c r="G224" s="19"/>
      <c r="J224" s="19"/>
      <c r="R224" s="20">
        <f t="shared" si="9"/>
        <v>45878</v>
      </c>
      <c r="S224" s="21" t="str">
        <f t="shared" si="10"/>
        <v>Nacht</v>
      </c>
    </row>
    <row r="225" spans="7:19" x14ac:dyDescent="0.2">
      <c r="G225" s="19"/>
      <c r="J225" s="19"/>
      <c r="R225" s="20">
        <f t="shared" si="9"/>
        <v>45879</v>
      </c>
      <c r="S225" s="21" t="str">
        <f t="shared" si="10"/>
        <v>Nacht</v>
      </c>
    </row>
    <row r="226" spans="7:19" x14ac:dyDescent="0.2">
      <c r="G226" s="19"/>
      <c r="J226" s="19"/>
      <c r="R226" s="20">
        <f t="shared" si="9"/>
        <v>45880</v>
      </c>
      <c r="S226" s="21" t="str">
        <f t="shared" si="10"/>
        <v>Frei</v>
      </c>
    </row>
    <row r="227" spans="7:19" x14ac:dyDescent="0.2">
      <c r="G227" s="19"/>
      <c r="J227" s="19"/>
      <c r="R227" s="20">
        <f t="shared" si="9"/>
        <v>45881</v>
      </c>
      <c r="S227" s="21" t="str">
        <f t="shared" si="10"/>
        <v>Frei</v>
      </c>
    </row>
    <row r="228" spans="7:19" x14ac:dyDescent="0.2">
      <c r="G228" s="19"/>
      <c r="J228" s="19"/>
      <c r="R228" s="20">
        <f t="shared" si="9"/>
        <v>45882</v>
      </c>
      <c r="S228" s="21" t="str">
        <f t="shared" si="10"/>
        <v>Frei</v>
      </c>
    </row>
    <row r="229" spans="7:19" x14ac:dyDescent="0.2">
      <c r="G229" s="19"/>
      <c r="J229" s="19"/>
      <c r="R229" s="20">
        <f t="shared" si="9"/>
        <v>45883</v>
      </c>
      <c r="S229" s="21" t="str">
        <f t="shared" si="10"/>
        <v>Früh</v>
      </c>
    </row>
    <row r="230" spans="7:19" x14ac:dyDescent="0.2">
      <c r="G230" s="19"/>
      <c r="J230" s="19"/>
      <c r="R230" s="20">
        <f t="shared" si="9"/>
        <v>45884</v>
      </c>
      <c r="S230" s="21" t="str">
        <f t="shared" si="10"/>
        <v>Früh</v>
      </c>
    </row>
    <row r="231" spans="7:19" x14ac:dyDescent="0.2">
      <c r="G231" s="19"/>
      <c r="J231" s="19"/>
      <c r="R231" s="20">
        <f t="shared" si="9"/>
        <v>45885</v>
      </c>
      <c r="S231" s="21" t="str">
        <f t="shared" si="10"/>
        <v>Früh</v>
      </c>
    </row>
    <row r="232" spans="7:19" x14ac:dyDescent="0.2">
      <c r="G232" s="19"/>
      <c r="J232" s="19"/>
      <c r="R232" s="20">
        <f t="shared" si="9"/>
        <v>45886</v>
      </c>
      <c r="S232" s="21" t="str">
        <f t="shared" si="10"/>
        <v>Früh</v>
      </c>
    </row>
    <row r="233" spans="7:19" x14ac:dyDescent="0.2">
      <c r="G233" s="19"/>
      <c r="J233" s="19"/>
      <c r="R233" s="20">
        <f t="shared" si="9"/>
        <v>45887</v>
      </c>
      <c r="S233" s="21" t="str">
        <f t="shared" si="10"/>
        <v>Spät</v>
      </c>
    </row>
    <row r="234" spans="7:19" x14ac:dyDescent="0.2">
      <c r="G234" s="19"/>
      <c r="J234" s="19"/>
      <c r="R234" s="20">
        <f t="shared" si="9"/>
        <v>45888</v>
      </c>
      <c r="S234" s="21" t="str">
        <f t="shared" si="10"/>
        <v>Spät</v>
      </c>
    </row>
    <row r="235" spans="7:19" x14ac:dyDescent="0.2">
      <c r="G235" s="19"/>
      <c r="J235" s="19"/>
      <c r="R235" s="20">
        <f t="shared" si="9"/>
        <v>45889</v>
      </c>
      <c r="S235" s="21" t="str">
        <f t="shared" si="10"/>
        <v>Nacht</v>
      </c>
    </row>
    <row r="236" spans="7:19" x14ac:dyDescent="0.2">
      <c r="G236" s="19"/>
      <c r="J236" s="19"/>
      <c r="R236" s="20">
        <f t="shared" si="9"/>
        <v>45890</v>
      </c>
      <c r="S236" s="21" t="str">
        <f t="shared" si="10"/>
        <v>Nacht</v>
      </c>
    </row>
    <row r="237" spans="7:19" x14ac:dyDescent="0.2">
      <c r="G237" s="19"/>
      <c r="J237" s="19"/>
      <c r="R237" s="20">
        <f t="shared" si="9"/>
        <v>45891</v>
      </c>
      <c r="S237" s="21" t="str">
        <f t="shared" si="10"/>
        <v>Frei</v>
      </c>
    </row>
    <row r="238" spans="7:19" x14ac:dyDescent="0.2">
      <c r="G238" s="19"/>
      <c r="J238" s="19"/>
      <c r="R238" s="20">
        <f t="shared" si="9"/>
        <v>45892</v>
      </c>
      <c r="S238" s="21" t="str">
        <f t="shared" si="10"/>
        <v>Frei</v>
      </c>
    </row>
    <row r="239" spans="7:19" x14ac:dyDescent="0.2">
      <c r="G239" s="19"/>
      <c r="J239" s="19"/>
      <c r="R239" s="20">
        <f t="shared" si="9"/>
        <v>45893</v>
      </c>
      <c r="S239" s="21" t="str">
        <f t="shared" si="10"/>
        <v>Frei</v>
      </c>
    </row>
    <row r="240" spans="7:19" x14ac:dyDescent="0.2">
      <c r="G240" s="19"/>
      <c r="J240" s="19"/>
      <c r="R240" s="20">
        <f t="shared" si="9"/>
        <v>45894</v>
      </c>
      <c r="S240" s="21" t="str">
        <f t="shared" si="10"/>
        <v>Früh</v>
      </c>
    </row>
    <row r="241" spans="7:19" x14ac:dyDescent="0.2">
      <c r="G241" s="19"/>
      <c r="J241" s="19"/>
      <c r="R241" s="20">
        <f t="shared" si="9"/>
        <v>45895</v>
      </c>
      <c r="S241" s="21" t="str">
        <f t="shared" si="10"/>
        <v>Früh</v>
      </c>
    </row>
    <row r="242" spans="7:19" x14ac:dyDescent="0.2">
      <c r="G242" s="19"/>
      <c r="J242" s="19"/>
      <c r="R242" s="20">
        <f t="shared" si="9"/>
        <v>45896</v>
      </c>
      <c r="S242" s="21" t="str">
        <f t="shared" si="10"/>
        <v>Spät</v>
      </c>
    </row>
    <row r="243" spans="7:19" x14ac:dyDescent="0.2">
      <c r="G243" s="19"/>
      <c r="J243" s="19"/>
      <c r="R243" s="20">
        <f t="shared" si="9"/>
        <v>45897</v>
      </c>
      <c r="S243" s="21" t="str">
        <f t="shared" si="10"/>
        <v>Spät</v>
      </c>
    </row>
    <row r="244" spans="7:19" x14ac:dyDescent="0.2">
      <c r="G244" s="19"/>
      <c r="J244" s="19"/>
      <c r="R244" s="20">
        <f t="shared" si="9"/>
        <v>45898</v>
      </c>
      <c r="S244" s="21" t="str">
        <f t="shared" si="10"/>
        <v>Nacht</v>
      </c>
    </row>
    <row r="245" spans="7:19" x14ac:dyDescent="0.2">
      <c r="G245" s="19"/>
      <c r="J245" s="19"/>
      <c r="R245" s="20">
        <f t="shared" si="9"/>
        <v>45899</v>
      </c>
      <c r="S245" s="21" t="str">
        <f t="shared" si="10"/>
        <v>Nacht</v>
      </c>
    </row>
    <row r="246" spans="7:19" x14ac:dyDescent="0.2">
      <c r="G246" s="19"/>
      <c r="J246" s="19"/>
      <c r="R246" s="20">
        <f t="shared" si="9"/>
        <v>45900</v>
      </c>
      <c r="S246" s="21" t="str">
        <f t="shared" si="10"/>
        <v>Nacht</v>
      </c>
    </row>
    <row r="247" spans="7:19" x14ac:dyDescent="0.2">
      <c r="G247" s="19"/>
      <c r="J247" s="19"/>
      <c r="R247" s="20">
        <f t="shared" si="9"/>
        <v>45901</v>
      </c>
      <c r="S247" s="21" t="str">
        <f t="shared" si="10"/>
        <v>Frei</v>
      </c>
    </row>
    <row r="248" spans="7:19" x14ac:dyDescent="0.2">
      <c r="G248" s="19"/>
      <c r="J248" s="19"/>
      <c r="R248" s="20">
        <f t="shared" si="9"/>
        <v>45902</v>
      </c>
      <c r="S248" s="21" t="str">
        <f t="shared" si="10"/>
        <v>Frei</v>
      </c>
    </row>
    <row r="249" spans="7:19" x14ac:dyDescent="0.2">
      <c r="G249" s="19"/>
      <c r="J249" s="19"/>
      <c r="R249" s="20">
        <f t="shared" si="9"/>
        <v>45903</v>
      </c>
      <c r="S249" s="21" t="str">
        <f t="shared" si="10"/>
        <v>Frei</v>
      </c>
    </row>
    <row r="250" spans="7:19" x14ac:dyDescent="0.2">
      <c r="G250" s="19"/>
      <c r="J250" s="19"/>
      <c r="R250" s="20">
        <f t="shared" si="9"/>
        <v>45904</v>
      </c>
      <c r="S250" s="21" t="str">
        <f t="shared" si="10"/>
        <v>Früh</v>
      </c>
    </row>
    <row r="251" spans="7:19" x14ac:dyDescent="0.2">
      <c r="G251" s="19"/>
      <c r="J251" s="19"/>
      <c r="R251" s="20">
        <f t="shared" si="9"/>
        <v>45905</v>
      </c>
      <c r="S251" s="21" t="str">
        <f t="shared" si="10"/>
        <v>Früh</v>
      </c>
    </row>
    <row r="252" spans="7:19" x14ac:dyDescent="0.2">
      <c r="G252" s="19"/>
      <c r="J252" s="19"/>
      <c r="R252" s="20">
        <f t="shared" si="9"/>
        <v>45906</v>
      </c>
      <c r="S252" s="21" t="str">
        <f t="shared" si="10"/>
        <v>Früh</v>
      </c>
    </row>
    <row r="253" spans="7:19" x14ac:dyDescent="0.2">
      <c r="G253" s="19"/>
      <c r="J253" s="19"/>
      <c r="R253" s="20">
        <f t="shared" si="9"/>
        <v>45907</v>
      </c>
      <c r="S253" s="21" t="str">
        <f t="shared" si="10"/>
        <v>Früh</v>
      </c>
    </row>
    <row r="254" spans="7:19" x14ac:dyDescent="0.2">
      <c r="G254" s="19"/>
      <c r="J254" s="19"/>
      <c r="R254" s="20">
        <f t="shared" si="9"/>
        <v>45908</v>
      </c>
      <c r="S254" s="21" t="str">
        <f t="shared" si="10"/>
        <v>Spät</v>
      </c>
    </row>
    <row r="255" spans="7:19" x14ac:dyDescent="0.2">
      <c r="G255" s="19"/>
      <c r="J255" s="19"/>
      <c r="R255" s="20">
        <f t="shared" si="9"/>
        <v>45909</v>
      </c>
      <c r="S255" s="21" t="str">
        <f t="shared" si="10"/>
        <v>Spät</v>
      </c>
    </row>
    <row r="256" spans="7:19" x14ac:dyDescent="0.2">
      <c r="G256" s="19"/>
      <c r="J256" s="19"/>
      <c r="R256" s="20">
        <f t="shared" si="9"/>
        <v>45910</v>
      </c>
      <c r="S256" s="21" t="str">
        <f t="shared" si="10"/>
        <v>Nacht</v>
      </c>
    </row>
    <row r="257" spans="7:19" x14ac:dyDescent="0.2">
      <c r="G257" s="19"/>
      <c r="J257" s="19"/>
      <c r="R257" s="20">
        <f t="shared" si="9"/>
        <v>45911</v>
      </c>
      <c r="S257" s="21" t="str">
        <f t="shared" si="10"/>
        <v>Nacht</v>
      </c>
    </row>
    <row r="258" spans="7:19" x14ac:dyDescent="0.2">
      <c r="G258" s="19"/>
      <c r="J258" s="19"/>
      <c r="R258" s="20">
        <f t="shared" si="9"/>
        <v>45912</v>
      </c>
      <c r="S258" s="21" t="str">
        <f t="shared" si="10"/>
        <v>Frei</v>
      </c>
    </row>
    <row r="259" spans="7:19" x14ac:dyDescent="0.2">
      <c r="G259" s="19"/>
      <c r="J259" s="19"/>
      <c r="R259" s="20">
        <f t="shared" si="9"/>
        <v>45913</v>
      </c>
      <c r="S259" s="21" t="str">
        <f t="shared" si="10"/>
        <v>Frei</v>
      </c>
    </row>
    <row r="260" spans="7:19" x14ac:dyDescent="0.2">
      <c r="G260" s="19"/>
      <c r="J260" s="19"/>
      <c r="R260" s="20">
        <f t="shared" si="9"/>
        <v>45914</v>
      </c>
      <c r="S260" s="21" t="str">
        <f t="shared" si="10"/>
        <v>Frei</v>
      </c>
    </row>
    <row r="261" spans="7:19" x14ac:dyDescent="0.2">
      <c r="G261" s="19"/>
      <c r="J261" s="19"/>
      <c r="R261" s="20">
        <f t="shared" si="9"/>
        <v>45915</v>
      </c>
      <c r="S261" s="21" t="str">
        <f t="shared" si="10"/>
        <v>Früh</v>
      </c>
    </row>
    <row r="262" spans="7:19" x14ac:dyDescent="0.2">
      <c r="G262" s="19"/>
      <c r="J262" s="19"/>
      <c r="R262" s="20">
        <f t="shared" ref="R262:R325" si="11">R261+1</f>
        <v>45916</v>
      </c>
      <c r="S262" s="21" t="str">
        <f t="shared" si="10"/>
        <v>Früh</v>
      </c>
    </row>
    <row r="263" spans="7:19" x14ac:dyDescent="0.2">
      <c r="G263" s="19"/>
      <c r="J263" s="19"/>
      <c r="R263" s="20">
        <f t="shared" si="11"/>
        <v>45917</v>
      </c>
      <c r="S263" s="21" t="str">
        <f t="shared" ref="S263:S326" si="12">_xlfn.IFS((WEEKDAY(R262,1)=6),S262,(WEEKDAY(R261,1)=6),S261,AND(S261="Nacht",S262="Nacht"),"Frei",(AND(S261="Nacht",S262="Frei")),"Frei",(AND(S260="Nacht",S261="Frei",S262="Frei")),"Frei",(AND(S260="Frei",S261="Frei",S262="Frei")),"Früh",(AND(S261="Frei",S262="Früh")),"Früh",(AND(S261="Früh",S262="Früh")),"Spät",AND(S261="Früh",S262="Spät"),"Spät",(AND(S261="Spät",S262="Spät")),"Nacht",(AND(S261="Spät",S262="Nacht")),"Nacht")</f>
        <v>Spät</v>
      </c>
    </row>
    <row r="264" spans="7:19" x14ac:dyDescent="0.2">
      <c r="G264" s="19"/>
      <c r="J264" s="19"/>
      <c r="R264" s="20">
        <f t="shared" si="11"/>
        <v>45918</v>
      </c>
      <c r="S264" s="21" t="str">
        <f t="shared" si="12"/>
        <v>Spät</v>
      </c>
    </row>
    <row r="265" spans="7:19" x14ac:dyDescent="0.2">
      <c r="G265" s="19"/>
      <c r="J265" s="19"/>
      <c r="R265" s="20">
        <f t="shared" si="11"/>
        <v>45919</v>
      </c>
      <c r="S265" s="21" t="str">
        <f t="shared" si="12"/>
        <v>Nacht</v>
      </c>
    </row>
    <row r="266" spans="7:19" x14ac:dyDescent="0.2">
      <c r="G266" s="19"/>
      <c r="R266" s="20">
        <f t="shared" si="11"/>
        <v>45920</v>
      </c>
      <c r="S266" s="21" t="str">
        <f t="shared" si="12"/>
        <v>Nacht</v>
      </c>
    </row>
    <row r="267" spans="7:19" x14ac:dyDescent="0.2">
      <c r="G267" s="19"/>
      <c r="R267" s="20">
        <f t="shared" si="11"/>
        <v>45921</v>
      </c>
      <c r="S267" s="21" t="str">
        <f t="shared" si="12"/>
        <v>Nacht</v>
      </c>
    </row>
    <row r="268" spans="7:19" x14ac:dyDescent="0.2">
      <c r="G268" s="19"/>
      <c r="R268" s="20">
        <f t="shared" si="11"/>
        <v>45922</v>
      </c>
      <c r="S268" s="21" t="str">
        <f t="shared" si="12"/>
        <v>Frei</v>
      </c>
    </row>
    <row r="269" spans="7:19" x14ac:dyDescent="0.2">
      <c r="G269" s="19"/>
      <c r="R269" s="20">
        <f t="shared" si="11"/>
        <v>45923</v>
      </c>
      <c r="S269" s="21" t="str">
        <f t="shared" si="12"/>
        <v>Frei</v>
      </c>
    </row>
    <row r="270" spans="7:19" x14ac:dyDescent="0.2">
      <c r="G270" s="19"/>
      <c r="R270" s="20">
        <f t="shared" si="11"/>
        <v>45924</v>
      </c>
      <c r="S270" s="21" t="str">
        <f t="shared" si="12"/>
        <v>Frei</v>
      </c>
    </row>
    <row r="271" spans="7:19" x14ac:dyDescent="0.2">
      <c r="G271" s="19"/>
      <c r="R271" s="20">
        <f t="shared" si="11"/>
        <v>45925</v>
      </c>
      <c r="S271" s="21" t="str">
        <f t="shared" si="12"/>
        <v>Früh</v>
      </c>
    </row>
    <row r="272" spans="7:19" x14ac:dyDescent="0.2">
      <c r="G272" s="19"/>
      <c r="R272" s="20">
        <f t="shared" si="11"/>
        <v>45926</v>
      </c>
      <c r="S272" s="21" t="str">
        <f t="shared" si="12"/>
        <v>Früh</v>
      </c>
    </row>
    <row r="273" spans="7:19" x14ac:dyDescent="0.2">
      <c r="G273" s="19"/>
      <c r="R273" s="20">
        <f t="shared" si="11"/>
        <v>45927</v>
      </c>
      <c r="S273" s="21" t="str">
        <f t="shared" si="12"/>
        <v>Früh</v>
      </c>
    </row>
    <row r="274" spans="7:19" x14ac:dyDescent="0.2">
      <c r="G274" s="19"/>
      <c r="R274" s="20">
        <f t="shared" si="11"/>
        <v>45928</v>
      </c>
      <c r="S274" s="21" t="str">
        <f t="shared" si="12"/>
        <v>Früh</v>
      </c>
    </row>
    <row r="275" spans="7:19" x14ac:dyDescent="0.2">
      <c r="G275" s="19"/>
      <c r="R275" s="20">
        <f t="shared" si="11"/>
        <v>45929</v>
      </c>
      <c r="S275" s="21" t="str">
        <f t="shared" si="12"/>
        <v>Spät</v>
      </c>
    </row>
    <row r="276" spans="7:19" x14ac:dyDescent="0.2">
      <c r="G276" s="19"/>
      <c r="R276" s="20">
        <f t="shared" si="11"/>
        <v>45930</v>
      </c>
      <c r="S276" s="21" t="str">
        <f t="shared" si="12"/>
        <v>Spät</v>
      </c>
    </row>
    <row r="277" spans="7:19" x14ac:dyDescent="0.2">
      <c r="G277" s="19"/>
      <c r="R277" s="20">
        <f t="shared" si="11"/>
        <v>45931</v>
      </c>
      <c r="S277" s="21" t="str">
        <f t="shared" si="12"/>
        <v>Nacht</v>
      </c>
    </row>
    <row r="278" spans="7:19" x14ac:dyDescent="0.2">
      <c r="G278" s="19"/>
      <c r="R278" s="20">
        <f t="shared" si="11"/>
        <v>45932</v>
      </c>
      <c r="S278" s="21" t="str">
        <f t="shared" si="12"/>
        <v>Nacht</v>
      </c>
    </row>
    <row r="279" spans="7:19" x14ac:dyDescent="0.2">
      <c r="G279" s="19"/>
      <c r="R279" s="20">
        <f t="shared" si="11"/>
        <v>45933</v>
      </c>
      <c r="S279" s="21" t="str">
        <f t="shared" si="12"/>
        <v>Frei</v>
      </c>
    </row>
    <row r="280" spans="7:19" x14ac:dyDescent="0.2">
      <c r="G280" s="19"/>
      <c r="R280" s="20">
        <f t="shared" si="11"/>
        <v>45934</v>
      </c>
      <c r="S280" s="21" t="str">
        <f t="shared" si="12"/>
        <v>Frei</v>
      </c>
    </row>
    <row r="281" spans="7:19" x14ac:dyDescent="0.2">
      <c r="G281" s="19"/>
      <c r="R281" s="20">
        <f t="shared" si="11"/>
        <v>45935</v>
      </c>
      <c r="S281" s="21" t="str">
        <f t="shared" si="12"/>
        <v>Frei</v>
      </c>
    </row>
    <row r="282" spans="7:19" x14ac:dyDescent="0.2">
      <c r="G282" s="19"/>
      <c r="R282" s="20">
        <f t="shared" si="11"/>
        <v>45936</v>
      </c>
      <c r="S282" s="21" t="str">
        <f t="shared" si="12"/>
        <v>Früh</v>
      </c>
    </row>
    <row r="283" spans="7:19" x14ac:dyDescent="0.2">
      <c r="G283" s="19"/>
      <c r="R283" s="20">
        <f t="shared" si="11"/>
        <v>45937</v>
      </c>
      <c r="S283" s="21" t="str">
        <f t="shared" si="12"/>
        <v>Früh</v>
      </c>
    </row>
    <row r="284" spans="7:19" x14ac:dyDescent="0.2">
      <c r="G284" s="19"/>
      <c r="R284" s="20">
        <f t="shared" si="11"/>
        <v>45938</v>
      </c>
      <c r="S284" s="21" t="str">
        <f t="shared" si="12"/>
        <v>Spät</v>
      </c>
    </row>
    <row r="285" spans="7:19" x14ac:dyDescent="0.2">
      <c r="G285" s="19"/>
      <c r="R285" s="20">
        <f t="shared" si="11"/>
        <v>45939</v>
      </c>
      <c r="S285" s="21" t="str">
        <f t="shared" si="12"/>
        <v>Spät</v>
      </c>
    </row>
    <row r="286" spans="7:19" x14ac:dyDescent="0.2">
      <c r="G286" s="19"/>
      <c r="R286" s="20">
        <f t="shared" si="11"/>
        <v>45940</v>
      </c>
      <c r="S286" s="21" t="str">
        <f t="shared" si="12"/>
        <v>Nacht</v>
      </c>
    </row>
    <row r="287" spans="7:19" x14ac:dyDescent="0.2">
      <c r="G287" s="19"/>
      <c r="R287" s="20">
        <f t="shared" si="11"/>
        <v>45941</v>
      </c>
      <c r="S287" s="21" t="str">
        <f t="shared" si="12"/>
        <v>Nacht</v>
      </c>
    </row>
    <row r="288" spans="7:19" x14ac:dyDescent="0.2">
      <c r="G288" s="19"/>
      <c r="R288" s="20">
        <f t="shared" si="11"/>
        <v>45942</v>
      </c>
      <c r="S288" s="21" t="str">
        <f t="shared" si="12"/>
        <v>Nacht</v>
      </c>
    </row>
    <row r="289" spans="7:19" x14ac:dyDescent="0.2">
      <c r="G289" s="19"/>
      <c r="R289" s="20">
        <f t="shared" si="11"/>
        <v>45943</v>
      </c>
      <c r="S289" s="21" t="str">
        <f t="shared" si="12"/>
        <v>Frei</v>
      </c>
    </row>
    <row r="290" spans="7:19" x14ac:dyDescent="0.2">
      <c r="G290" s="19"/>
      <c r="R290" s="20">
        <f t="shared" si="11"/>
        <v>45944</v>
      </c>
      <c r="S290" s="21" t="str">
        <f t="shared" si="12"/>
        <v>Frei</v>
      </c>
    </row>
    <row r="291" spans="7:19" x14ac:dyDescent="0.2">
      <c r="G291" s="19"/>
      <c r="R291" s="20">
        <f t="shared" si="11"/>
        <v>45945</v>
      </c>
      <c r="S291" s="21" t="str">
        <f t="shared" si="12"/>
        <v>Frei</v>
      </c>
    </row>
    <row r="292" spans="7:19" x14ac:dyDescent="0.2">
      <c r="G292" s="19"/>
      <c r="R292" s="20">
        <f t="shared" si="11"/>
        <v>45946</v>
      </c>
      <c r="S292" s="21" t="str">
        <f t="shared" si="12"/>
        <v>Früh</v>
      </c>
    </row>
    <row r="293" spans="7:19" x14ac:dyDescent="0.2">
      <c r="G293" s="19"/>
      <c r="R293" s="20">
        <f t="shared" si="11"/>
        <v>45947</v>
      </c>
      <c r="S293" s="21" t="str">
        <f t="shared" si="12"/>
        <v>Früh</v>
      </c>
    </row>
    <row r="294" spans="7:19" x14ac:dyDescent="0.2">
      <c r="G294" s="19"/>
      <c r="R294" s="20">
        <f t="shared" si="11"/>
        <v>45948</v>
      </c>
      <c r="S294" s="21" t="str">
        <f t="shared" si="12"/>
        <v>Früh</v>
      </c>
    </row>
    <row r="295" spans="7:19" x14ac:dyDescent="0.2">
      <c r="G295" s="19"/>
      <c r="R295" s="20">
        <f t="shared" si="11"/>
        <v>45949</v>
      </c>
      <c r="S295" s="21" t="str">
        <f t="shared" si="12"/>
        <v>Früh</v>
      </c>
    </row>
    <row r="296" spans="7:19" x14ac:dyDescent="0.2">
      <c r="G296" s="19"/>
      <c r="R296" s="20">
        <f t="shared" si="11"/>
        <v>45950</v>
      </c>
      <c r="S296" s="21" t="str">
        <f t="shared" si="12"/>
        <v>Spät</v>
      </c>
    </row>
    <row r="297" spans="7:19" x14ac:dyDescent="0.2">
      <c r="G297" s="19"/>
      <c r="R297" s="20">
        <f t="shared" si="11"/>
        <v>45951</v>
      </c>
      <c r="S297" s="21" t="str">
        <f t="shared" si="12"/>
        <v>Spät</v>
      </c>
    </row>
    <row r="298" spans="7:19" x14ac:dyDescent="0.2">
      <c r="G298" s="19"/>
      <c r="R298" s="20">
        <f t="shared" si="11"/>
        <v>45952</v>
      </c>
      <c r="S298" s="21" t="str">
        <f t="shared" si="12"/>
        <v>Nacht</v>
      </c>
    </row>
    <row r="299" spans="7:19" x14ac:dyDescent="0.2">
      <c r="G299" s="19"/>
      <c r="R299" s="20">
        <f t="shared" si="11"/>
        <v>45953</v>
      </c>
      <c r="S299" s="21" t="str">
        <f t="shared" si="12"/>
        <v>Nacht</v>
      </c>
    </row>
    <row r="300" spans="7:19" x14ac:dyDescent="0.2">
      <c r="G300" s="19"/>
      <c r="R300" s="20">
        <f t="shared" si="11"/>
        <v>45954</v>
      </c>
      <c r="S300" s="21" t="str">
        <f t="shared" si="12"/>
        <v>Frei</v>
      </c>
    </row>
    <row r="301" spans="7:19" x14ac:dyDescent="0.2">
      <c r="R301" s="20">
        <f t="shared" si="11"/>
        <v>45955</v>
      </c>
      <c r="S301" s="21" t="str">
        <f t="shared" si="12"/>
        <v>Frei</v>
      </c>
    </row>
    <row r="302" spans="7:19" x14ac:dyDescent="0.2">
      <c r="R302" s="20">
        <f t="shared" si="11"/>
        <v>45956</v>
      </c>
      <c r="S302" s="21" t="str">
        <f t="shared" si="12"/>
        <v>Frei</v>
      </c>
    </row>
    <row r="303" spans="7:19" x14ac:dyDescent="0.2">
      <c r="R303" s="20">
        <f t="shared" si="11"/>
        <v>45957</v>
      </c>
      <c r="S303" s="21" t="str">
        <f t="shared" si="12"/>
        <v>Früh</v>
      </c>
    </row>
    <row r="304" spans="7:19" x14ac:dyDescent="0.2">
      <c r="R304" s="20">
        <f t="shared" si="11"/>
        <v>45958</v>
      </c>
      <c r="S304" s="21" t="str">
        <f t="shared" si="12"/>
        <v>Früh</v>
      </c>
    </row>
    <row r="305" spans="18:19" x14ac:dyDescent="0.2">
      <c r="R305" s="20">
        <f t="shared" si="11"/>
        <v>45959</v>
      </c>
      <c r="S305" s="21" t="str">
        <f t="shared" si="12"/>
        <v>Spät</v>
      </c>
    </row>
    <row r="306" spans="18:19" x14ac:dyDescent="0.2">
      <c r="R306" s="20">
        <f t="shared" si="11"/>
        <v>45960</v>
      </c>
      <c r="S306" s="21" t="str">
        <f t="shared" si="12"/>
        <v>Spät</v>
      </c>
    </row>
    <row r="307" spans="18:19" x14ac:dyDescent="0.2">
      <c r="R307" s="20">
        <f t="shared" si="11"/>
        <v>45961</v>
      </c>
      <c r="S307" s="21" t="str">
        <f t="shared" si="12"/>
        <v>Nacht</v>
      </c>
    </row>
    <row r="308" spans="18:19" x14ac:dyDescent="0.2">
      <c r="R308" s="20">
        <f t="shared" si="11"/>
        <v>45962</v>
      </c>
      <c r="S308" s="21" t="str">
        <f t="shared" si="12"/>
        <v>Nacht</v>
      </c>
    </row>
    <row r="309" spans="18:19" x14ac:dyDescent="0.2">
      <c r="R309" s="20">
        <f t="shared" si="11"/>
        <v>45963</v>
      </c>
      <c r="S309" s="21" t="str">
        <f t="shared" si="12"/>
        <v>Nacht</v>
      </c>
    </row>
    <row r="310" spans="18:19" x14ac:dyDescent="0.2">
      <c r="R310" s="20">
        <f t="shared" si="11"/>
        <v>45964</v>
      </c>
      <c r="S310" s="21" t="str">
        <f t="shared" si="12"/>
        <v>Frei</v>
      </c>
    </row>
    <row r="311" spans="18:19" x14ac:dyDescent="0.2">
      <c r="R311" s="20">
        <f t="shared" si="11"/>
        <v>45965</v>
      </c>
      <c r="S311" s="21" t="str">
        <f t="shared" si="12"/>
        <v>Frei</v>
      </c>
    </row>
    <row r="312" spans="18:19" x14ac:dyDescent="0.2">
      <c r="R312" s="20">
        <f t="shared" si="11"/>
        <v>45966</v>
      </c>
      <c r="S312" s="21" t="str">
        <f t="shared" si="12"/>
        <v>Frei</v>
      </c>
    </row>
    <row r="313" spans="18:19" x14ac:dyDescent="0.2">
      <c r="R313" s="20">
        <f t="shared" si="11"/>
        <v>45967</v>
      </c>
      <c r="S313" s="21" t="str">
        <f t="shared" si="12"/>
        <v>Früh</v>
      </c>
    </row>
    <row r="314" spans="18:19" x14ac:dyDescent="0.2">
      <c r="R314" s="20">
        <f t="shared" si="11"/>
        <v>45968</v>
      </c>
      <c r="S314" s="21" t="str">
        <f t="shared" si="12"/>
        <v>Früh</v>
      </c>
    </row>
    <row r="315" spans="18:19" x14ac:dyDescent="0.2">
      <c r="R315" s="20">
        <f t="shared" si="11"/>
        <v>45969</v>
      </c>
      <c r="S315" s="21" t="str">
        <f t="shared" si="12"/>
        <v>Früh</v>
      </c>
    </row>
    <row r="316" spans="18:19" x14ac:dyDescent="0.2">
      <c r="R316" s="20">
        <f t="shared" si="11"/>
        <v>45970</v>
      </c>
      <c r="S316" s="21" t="str">
        <f t="shared" si="12"/>
        <v>Früh</v>
      </c>
    </row>
    <row r="317" spans="18:19" x14ac:dyDescent="0.2">
      <c r="R317" s="20">
        <f t="shared" si="11"/>
        <v>45971</v>
      </c>
      <c r="S317" s="21" t="str">
        <f t="shared" si="12"/>
        <v>Spät</v>
      </c>
    </row>
    <row r="318" spans="18:19" x14ac:dyDescent="0.2">
      <c r="R318" s="20">
        <f t="shared" si="11"/>
        <v>45972</v>
      </c>
      <c r="S318" s="21" t="str">
        <f t="shared" si="12"/>
        <v>Spät</v>
      </c>
    </row>
    <row r="319" spans="18:19" x14ac:dyDescent="0.2">
      <c r="R319" s="20">
        <f t="shared" si="11"/>
        <v>45973</v>
      </c>
      <c r="S319" s="21" t="str">
        <f t="shared" si="12"/>
        <v>Nacht</v>
      </c>
    </row>
    <row r="320" spans="18:19" x14ac:dyDescent="0.2">
      <c r="R320" s="20">
        <f t="shared" si="11"/>
        <v>45974</v>
      </c>
      <c r="S320" s="21" t="str">
        <f t="shared" si="12"/>
        <v>Nacht</v>
      </c>
    </row>
    <row r="321" spans="18:19" x14ac:dyDescent="0.2">
      <c r="R321" s="20">
        <f t="shared" si="11"/>
        <v>45975</v>
      </c>
      <c r="S321" s="21" t="str">
        <f t="shared" si="12"/>
        <v>Frei</v>
      </c>
    </row>
    <row r="322" spans="18:19" x14ac:dyDescent="0.2">
      <c r="R322" s="20">
        <f t="shared" si="11"/>
        <v>45976</v>
      </c>
      <c r="S322" s="21" t="str">
        <f t="shared" si="12"/>
        <v>Frei</v>
      </c>
    </row>
    <row r="323" spans="18:19" x14ac:dyDescent="0.2">
      <c r="R323" s="20">
        <f t="shared" si="11"/>
        <v>45977</v>
      </c>
      <c r="S323" s="21" t="str">
        <f t="shared" si="12"/>
        <v>Frei</v>
      </c>
    </row>
    <row r="324" spans="18:19" x14ac:dyDescent="0.2">
      <c r="R324" s="20">
        <f t="shared" si="11"/>
        <v>45978</v>
      </c>
      <c r="S324" s="21" t="str">
        <f t="shared" si="12"/>
        <v>Früh</v>
      </c>
    </row>
    <row r="325" spans="18:19" x14ac:dyDescent="0.2">
      <c r="R325" s="20">
        <f t="shared" si="11"/>
        <v>45979</v>
      </c>
      <c r="S325" s="21" t="str">
        <f t="shared" si="12"/>
        <v>Früh</v>
      </c>
    </row>
    <row r="326" spans="18:19" x14ac:dyDescent="0.2">
      <c r="R326" s="20">
        <f t="shared" ref="R326:R368" si="13">R325+1</f>
        <v>45980</v>
      </c>
      <c r="S326" s="21" t="str">
        <f t="shared" si="12"/>
        <v>Spät</v>
      </c>
    </row>
    <row r="327" spans="18:19" x14ac:dyDescent="0.2">
      <c r="R327" s="20">
        <f t="shared" si="13"/>
        <v>45981</v>
      </c>
      <c r="S327" s="21" t="str">
        <f t="shared" ref="S327:S368" si="14">_xlfn.IFS((WEEKDAY(R326,1)=6),S326,(WEEKDAY(R325,1)=6),S325,AND(S325="Nacht",S326="Nacht"),"Frei",(AND(S325="Nacht",S326="Frei")),"Frei",(AND(S324="Nacht",S325="Frei",S326="Frei")),"Frei",(AND(S324="Frei",S325="Frei",S326="Frei")),"Früh",(AND(S325="Frei",S326="Früh")),"Früh",(AND(S325="Früh",S326="Früh")),"Spät",AND(S325="Früh",S326="Spät"),"Spät",(AND(S325="Spät",S326="Spät")),"Nacht",(AND(S325="Spät",S326="Nacht")),"Nacht")</f>
        <v>Spät</v>
      </c>
    </row>
    <row r="328" spans="18:19" x14ac:dyDescent="0.2">
      <c r="R328" s="20">
        <f t="shared" si="13"/>
        <v>45982</v>
      </c>
      <c r="S328" s="21" t="str">
        <f t="shared" si="14"/>
        <v>Nacht</v>
      </c>
    </row>
    <row r="329" spans="18:19" x14ac:dyDescent="0.2">
      <c r="R329" s="20">
        <f t="shared" si="13"/>
        <v>45983</v>
      </c>
      <c r="S329" s="21" t="str">
        <f t="shared" si="14"/>
        <v>Nacht</v>
      </c>
    </row>
    <row r="330" spans="18:19" x14ac:dyDescent="0.2">
      <c r="R330" s="20">
        <f t="shared" si="13"/>
        <v>45984</v>
      </c>
      <c r="S330" s="21" t="str">
        <f t="shared" si="14"/>
        <v>Nacht</v>
      </c>
    </row>
    <row r="331" spans="18:19" x14ac:dyDescent="0.2">
      <c r="R331" s="20">
        <f t="shared" si="13"/>
        <v>45985</v>
      </c>
      <c r="S331" s="21" t="str">
        <f t="shared" si="14"/>
        <v>Frei</v>
      </c>
    </row>
    <row r="332" spans="18:19" x14ac:dyDescent="0.2">
      <c r="R332" s="20">
        <f t="shared" si="13"/>
        <v>45986</v>
      </c>
      <c r="S332" s="21" t="str">
        <f t="shared" si="14"/>
        <v>Frei</v>
      </c>
    </row>
    <row r="333" spans="18:19" x14ac:dyDescent="0.2">
      <c r="R333" s="20">
        <f t="shared" si="13"/>
        <v>45987</v>
      </c>
      <c r="S333" s="21" t="str">
        <f t="shared" si="14"/>
        <v>Frei</v>
      </c>
    </row>
    <row r="334" spans="18:19" x14ac:dyDescent="0.2">
      <c r="R334" s="20">
        <f t="shared" si="13"/>
        <v>45988</v>
      </c>
      <c r="S334" s="21" t="str">
        <f t="shared" si="14"/>
        <v>Früh</v>
      </c>
    </row>
    <row r="335" spans="18:19" x14ac:dyDescent="0.2">
      <c r="R335" s="20">
        <f t="shared" si="13"/>
        <v>45989</v>
      </c>
      <c r="S335" s="21" t="str">
        <f t="shared" si="14"/>
        <v>Früh</v>
      </c>
    </row>
    <row r="336" spans="18:19" x14ac:dyDescent="0.2">
      <c r="R336" s="20">
        <f t="shared" si="13"/>
        <v>45990</v>
      </c>
      <c r="S336" s="21" t="str">
        <f t="shared" si="14"/>
        <v>Früh</v>
      </c>
    </row>
    <row r="337" spans="18:19" x14ac:dyDescent="0.2">
      <c r="R337" s="20">
        <f t="shared" si="13"/>
        <v>45991</v>
      </c>
      <c r="S337" s="21" t="str">
        <f t="shared" si="14"/>
        <v>Früh</v>
      </c>
    </row>
    <row r="338" spans="18:19" x14ac:dyDescent="0.2">
      <c r="R338" s="20">
        <f t="shared" si="13"/>
        <v>45992</v>
      </c>
      <c r="S338" s="21" t="str">
        <f t="shared" si="14"/>
        <v>Spät</v>
      </c>
    </row>
    <row r="339" spans="18:19" x14ac:dyDescent="0.2">
      <c r="R339" s="20">
        <f t="shared" si="13"/>
        <v>45993</v>
      </c>
      <c r="S339" s="21" t="str">
        <f t="shared" si="14"/>
        <v>Spät</v>
      </c>
    </row>
    <row r="340" spans="18:19" x14ac:dyDescent="0.2">
      <c r="R340" s="20">
        <f t="shared" si="13"/>
        <v>45994</v>
      </c>
      <c r="S340" s="21" t="str">
        <f t="shared" si="14"/>
        <v>Nacht</v>
      </c>
    </row>
    <row r="341" spans="18:19" x14ac:dyDescent="0.2">
      <c r="R341" s="20">
        <f t="shared" si="13"/>
        <v>45995</v>
      </c>
      <c r="S341" s="21" t="str">
        <f t="shared" si="14"/>
        <v>Nacht</v>
      </c>
    </row>
    <row r="342" spans="18:19" x14ac:dyDescent="0.2">
      <c r="R342" s="20">
        <f t="shared" si="13"/>
        <v>45996</v>
      </c>
      <c r="S342" s="21" t="str">
        <f t="shared" si="14"/>
        <v>Frei</v>
      </c>
    </row>
    <row r="343" spans="18:19" x14ac:dyDescent="0.2">
      <c r="R343" s="20">
        <f t="shared" si="13"/>
        <v>45997</v>
      </c>
      <c r="S343" s="21" t="str">
        <f t="shared" si="14"/>
        <v>Frei</v>
      </c>
    </row>
    <row r="344" spans="18:19" x14ac:dyDescent="0.2">
      <c r="R344" s="20">
        <f t="shared" si="13"/>
        <v>45998</v>
      </c>
      <c r="S344" s="21" t="str">
        <f t="shared" si="14"/>
        <v>Frei</v>
      </c>
    </row>
    <row r="345" spans="18:19" x14ac:dyDescent="0.2">
      <c r="R345" s="20">
        <f t="shared" si="13"/>
        <v>45999</v>
      </c>
      <c r="S345" s="21" t="str">
        <f t="shared" si="14"/>
        <v>Früh</v>
      </c>
    </row>
    <row r="346" spans="18:19" x14ac:dyDescent="0.2">
      <c r="R346" s="20">
        <f t="shared" si="13"/>
        <v>46000</v>
      </c>
      <c r="S346" s="21" t="str">
        <f t="shared" si="14"/>
        <v>Früh</v>
      </c>
    </row>
    <row r="347" spans="18:19" x14ac:dyDescent="0.2">
      <c r="R347" s="20">
        <f t="shared" si="13"/>
        <v>46001</v>
      </c>
      <c r="S347" s="21" t="str">
        <f t="shared" si="14"/>
        <v>Spät</v>
      </c>
    </row>
    <row r="348" spans="18:19" x14ac:dyDescent="0.2">
      <c r="R348" s="20">
        <f t="shared" si="13"/>
        <v>46002</v>
      </c>
      <c r="S348" s="21" t="str">
        <f t="shared" si="14"/>
        <v>Spät</v>
      </c>
    </row>
    <row r="349" spans="18:19" x14ac:dyDescent="0.2">
      <c r="R349" s="20">
        <f t="shared" si="13"/>
        <v>46003</v>
      </c>
      <c r="S349" s="21" t="str">
        <f t="shared" si="14"/>
        <v>Nacht</v>
      </c>
    </row>
    <row r="350" spans="18:19" x14ac:dyDescent="0.2">
      <c r="R350" s="20">
        <f t="shared" si="13"/>
        <v>46004</v>
      </c>
      <c r="S350" s="21" t="str">
        <f t="shared" si="14"/>
        <v>Nacht</v>
      </c>
    </row>
    <row r="351" spans="18:19" x14ac:dyDescent="0.2">
      <c r="R351" s="20">
        <f t="shared" si="13"/>
        <v>46005</v>
      </c>
      <c r="S351" s="21" t="str">
        <f t="shared" si="14"/>
        <v>Nacht</v>
      </c>
    </row>
    <row r="352" spans="18:19" x14ac:dyDescent="0.2">
      <c r="R352" s="20">
        <f t="shared" si="13"/>
        <v>46006</v>
      </c>
      <c r="S352" s="21" t="str">
        <f t="shared" si="14"/>
        <v>Frei</v>
      </c>
    </row>
    <row r="353" spans="18:19" x14ac:dyDescent="0.2">
      <c r="R353" s="20">
        <f t="shared" si="13"/>
        <v>46007</v>
      </c>
      <c r="S353" s="21" t="str">
        <f t="shared" si="14"/>
        <v>Frei</v>
      </c>
    </row>
    <row r="354" spans="18:19" x14ac:dyDescent="0.2">
      <c r="R354" s="20">
        <f t="shared" si="13"/>
        <v>46008</v>
      </c>
      <c r="S354" s="21" t="str">
        <f t="shared" si="14"/>
        <v>Frei</v>
      </c>
    </row>
    <row r="355" spans="18:19" x14ac:dyDescent="0.2">
      <c r="R355" s="20">
        <f t="shared" si="13"/>
        <v>46009</v>
      </c>
      <c r="S355" s="21" t="str">
        <f t="shared" si="14"/>
        <v>Früh</v>
      </c>
    </row>
    <row r="356" spans="18:19" x14ac:dyDescent="0.2">
      <c r="R356" s="20">
        <f t="shared" si="13"/>
        <v>46010</v>
      </c>
      <c r="S356" s="21" t="str">
        <f t="shared" si="14"/>
        <v>Früh</v>
      </c>
    </row>
    <row r="357" spans="18:19" x14ac:dyDescent="0.2">
      <c r="R357" s="20">
        <f t="shared" si="13"/>
        <v>46011</v>
      </c>
      <c r="S357" s="21" t="str">
        <f t="shared" si="14"/>
        <v>Früh</v>
      </c>
    </row>
    <row r="358" spans="18:19" x14ac:dyDescent="0.2">
      <c r="R358" s="20">
        <f t="shared" si="13"/>
        <v>46012</v>
      </c>
      <c r="S358" s="21" t="str">
        <f t="shared" si="14"/>
        <v>Früh</v>
      </c>
    </row>
    <row r="359" spans="18:19" x14ac:dyDescent="0.2">
      <c r="R359" s="20">
        <f t="shared" si="13"/>
        <v>46013</v>
      </c>
      <c r="S359" s="21" t="str">
        <f t="shared" si="14"/>
        <v>Spät</v>
      </c>
    </row>
    <row r="360" spans="18:19" x14ac:dyDescent="0.2">
      <c r="R360" s="20">
        <f t="shared" si="13"/>
        <v>46014</v>
      </c>
      <c r="S360" s="21" t="str">
        <f t="shared" si="14"/>
        <v>Spät</v>
      </c>
    </row>
    <row r="361" spans="18:19" x14ac:dyDescent="0.2">
      <c r="R361" s="20">
        <f t="shared" si="13"/>
        <v>46015</v>
      </c>
      <c r="S361" s="21" t="str">
        <f t="shared" si="14"/>
        <v>Nacht</v>
      </c>
    </row>
    <row r="362" spans="18:19" x14ac:dyDescent="0.2">
      <c r="R362" s="20">
        <f t="shared" si="13"/>
        <v>46016</v>
      </c>
      <c r="S362" s="21" t="str">
        <f t="shared" si="14"/>
        <v>Nacht</v>
      </c>
    </row>
    <row r="363" spans="18:19" x14ac:dyDescent="0.2">
      <c r="R363" s="20">
        <f t="shared" si="13"/>
        <v>46017</v>
      </c>
      <c r="S363" s="21" t="str">
        <f t="shared" si="14"/>
        <v>Frei</v>
      </c>
    </row>
    <row r="364" spans="18:19" x14ac:dyDescent="0.2">
      <c r="R364" s="20">
        <f t="shared" si="13"/>
        <v>46018</v>
      </c>
      <c r="S364" s="21" t="str">
        <f t="shared" si="14"/>
        <v>Frei</v>
      </c>
    </row>
    <row r="365" spans="18:19" x14ac:dyDescent="0.2">
      <c r="R365" s="20">
        <f t="shared" si="13"/>
        <v>46019</v>
      </c>
      <c r="S365" s="21" t="str">
        <f t="shared" si="14"/>
        <v>Frei</v>
      </c>
    </row>
    <row r="366" spans="18:19" x14ac:dyDescent="0.2">
      <c r="R366" s="20">
        <f t="shared" si="13"/>
        <v>46020</v>
      </c>
      <c r="S366" s="21" t="str">
        <f t="shared" si="14"/>
        <v>Früh</v>
      </c>
    </row>
    <row r="367" spans="18:19" x14ac:dyDescent="0.2">
      <c r="R367" s="20">
        <f t="shared" si="13"/>
        <v>46021</v>
      </c>
      <c r="S367" s="21" t="str">
        <f t="shared" si="14"/>
        <v>Früh</v>
      </c>
    </row>
    <row r="368" spans="18:19" x14ac:dyDescent="0.2">
      <c r="R368" s="20">
        <f t="shared" si="13"/>
        <v>46022</v>
      </c>
      <c r="S368" s="21" t="str">
        <f t="shared" si="14"/>
        <v>Spät</v>
      </c>
    </row>
  </sheetData>
  <autoFilter ref="N3:P98" xr:uid="{1725F250-BBFF-41F3-9BDC-39D6E28CDEFA}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conditionalFormatting sqref="J98:J296 G38:G228 F38:F53">
    <cfRule type="expression" dxfId="22" priority="3">
      <formula>MATCH(F38,$G$38:$J$299,0)</formula>
    </cfRule>
  </conditionalFormatting>
  <conditionalFormatting sqref="R4:R368">
    <cfRule type="expression" dxfId="21" priority="1">
      <formula>WEEKDAY(R4,2)&gt;=6</formula>
    </cfRule>
  </conditionalFormatting>
  <conditionalFormatting sqref="A4:L31 L34 J34 G34:H34 E34 A32:A34 C32:L33 C34 B32">
    <cfRule type="expression" dxfId="20" priority="6">
      <formula>MATCH(A4,$D$38:$D$56,0)</formula>
    </cfRule>
    <cfRule type="expression" dxfId="19" priority="12">
      <formula>WEEKDAY(A4,2)&gt;=6</formula>
    </cfRule>
    <cfRule type="expression" dxfId="18" priority="13">
      <formula>MATCH(A4,$A$38:$A$51,0)</formula>
    </cfRule>
  </conditionalFormatting>
  <conditionalFormatting sqref="N99:P1048576 N97:O98 Q3:Q1048576 N3:P96">
    <cfRule type="duplicateValues" dxfId="17" priority="10"/>
  </conditionalFormatting>
  <conditionalFormatting sqref="A4:L32 L34 J34 G34:H34 E34 A33:A34 C33:L33 C34">
    <cfRule type="expression" dxfId="16" priority="8">
      <formula>MATCH(A4,#REF!,0)</formula>
    </cfRule>
    <cfRule type="expression" dxfId="15" priority="9">
      <formula>MATCH(A4,$P:$P,0)</formula>
    </cfRule>
    <cfRule type="expression" dxfId="14" priority="11">
      <formula>MATCH(A4,$O:$O,0)</formula>
    </cfRule>
  </conditionalFormatting>
  <dataValidations count="1">
    <dataValidation type="list" allowBlank="1" showInputMessage="1" showErrorMessage="1" sqref="S4" xr:uid="{D430F8FB-5800-4832-BA49-6F855BA2D5C6}">
      <formula1>$D$4:$D$7</formula1>
    </dataValidation>
  </dataValidations>
  <pageMargins left="0.70866141732283472" right="0.70866141732283472" top="0.78740157480314965" bottom="0.78740157480314965" header="0.31496062992125984" footer="0.31496062992125984"/>
  <pageSetup paperSize="9" scale="93" orientation="landscape" r:id="rId1"/>
  <headerFooter>
    <oddFooter>&amp;L&amp;Z&amp;F&amp;F&amp;A&amp;R&amp;D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Gellert, Ines - Polizei, PolFH</cp:lastModifiedBy>
  <dcterms:created xsi:type="dcterms:W3CDTF">2025-02-03T10:17:04Z</dcterms:created>
  <dcterms:modified xsi:type="dcterms:W3CDTF">2025-02-03T10:21:26Z</dcterms:modified>
</cp:coreProperties>
</file>