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70E1C061-71AF-4577-92DD-E153EE0051BC}" xr6:coauthVersionLast="47" xr6:coauthVersionMax="47" xr10:uidLastSave="{00000000-0000-0000-0000-000000000000}"/>
  <bookViews>
    <workbookView xWindow="-108" yWindow="-108" windowWidth="23256" windowHeight="13896" xr2:uid="{BDE8CC6D-E5E7-4090-AC07-541C09DE3A59}"/>
  </bookViews>
  <sheets>
    <sheet name="Tabelle1" sheetId="1" r:id="rId1"/>
  </sheets>
  <calcPr calcId="191029"/>
  <pivotCaches>
    <pivotCache cacheId="18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1" l="1"/>
  <c r="B15" i="1"/>
  <c r="I2" i="1" a="1"/>
  <c r="I2" i="1" s="1"/>
  <c r="A19" i="1" s="1" a="1"/>
  <c r="A19" i="1" s="1"/>
  <c r="B19" i="1" s="1"/>
  <c r="D2" i="1"/>
  <c r="D3" i="1" s="1"/>
  <c r="H2" i="1" a="1"/>
  <c r="H2" i="1" s="1"/>
  <c r="A12" i="1" s="1" a="1"/>
  <c r="A12" i="1" s="1"/>
  <c r="B12" i="1" s="1"/>
  <c r="G2" i="1" a="1"/>
  <c r="G2" i="1" s="1"/>
  <c r="B21" i="1" l="1"/>
  <c r="B20" i="1"/>
  <c r="D4" i="1"/>
  <c r="D5" i="1"/>
  <c r="B14" i="1"/>
  <c r="B13" i="1"/>
  <c r="D6" i="1" l="1"/>
  <c r="D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<sst xmlns="http://schemas.openxmlformats.org/spreadsheetml/2006/main" count="66" uniqueCount="30">
  <si>
    <t>Objekt ID</t>
  </si>
  <si>
    <t>Mieter ID</t>
  </si>
  <si>
    <t>Obj01</t>
  </si>
  <si>
    <t>Obj02</t>
  </si>
  <si>
    <t>Mieterliste</t>
  </si>
  <si>
    <t>Objekt:</t>
  </si>
  <si>
    <t>Miete</t>
  </si>
  <si>
    <t>help Obj</t>
  </si>
  <si>
    <t>help Mieter</t>
  </si>
  <si>
    <t>Mieter ID 2</t>
  </si>
  <si>
    <t>help Mieter 2</t>
  </si>
  <si>
    <t>Mieter ID SOLL</t>
  </si>
  <si>
    <t>Obj01-1</t>
  </si>
  <si>
    <t>Obj02-1</t>
  </si>
  <si>
    <t>Obj01-2</t>
  </si>
  <si>
    <t>Obj01-3</t>
  </si>
  <si>
    <t>Obj02-2</t>
  </si>
  <si>
    <t>Mieterliste SOLL</t>
  </si>
  <si>
    <t>Das Ziel der Formel:</t>
  </si>
  <si>
    <t>MieterA</t>
  </si>
  <si>
    <t>MieterB</t>
  </si>
  <si>
    <t>MieterC</t>
  </si>
  <si>
    <t>MieterD</t>
  </si>
  <si>
    <t>Die Mieter IDs sollen aufsteigend nummeriert werden, analog Spalte D. Jedoch sollen sie in Abhängigkeit von der Objekt ID eigens aufsteigend numeriert werden.</t>
  </si>
  <si>
    <t xml:space="preserve">Hintergrund: Es können in verschiedenen Objekten gleiche Mieternamen vorkommen, teilweise auch in den gleichen Objekten diesselben Mieternamen. </t>
  </si>
  <si>
    <t>Das Ziel ist eine Mieterliste mit Dropdown der Objekte, in denen dynamisch die entsprechenden Mieter gelistet werden und die Summen der Mieteinnahmen dieser Mieter gezeigt werden.</t>
  </si>
  <si>
    <t>Spaltenbeschriftungen</t>
  </si>
  <si>
    <t>Gesamtergebnis</t>
  </si>
  <si>
    <t>Zeilenbeschriftungen</t>
  </si>
  <si>
    <t>Summe von Miete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</si>
</sst>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</numFmts>
  <fonts count="3" x14ac:knownFonts="1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164" fontId="0" fillId="0" borderId="0" xfId="1" applyNumberFormat="1" applyFont="1"/>
    <xf numFmtId="0" fontId="0" fillId="2" borderId="0" xfId="0" applyFill="1"/>
    <xf numFmtId="0" fontId="2" fillId="2" borderId="1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0" fillId="4" borderId="0" xfId="0" applyFill="1"/>
    <xf numFmtId="164" fontId="0" fillId="3" borderId="4" xfId="1" applyNumberFormat="1" applyFont="1" applyFill="1" applyBorder="1"/>
    <xf numFmtId="164" fontId="0" fillId="5" borderId="4" xfId="1" applyNumberFormat="1" applyFont="1" applyFill="1" applyBorder="1"/>
    <xf numFmtId="0" fontId="2" fillId="5" borderId="4" xfId="0" applyFont="1" applyFill="1" applyBorder="1"/>
    <xf numFmtId="0" fontId="0" fillId="5" borderId="4" xfId="0" applyFill="1" applyBorder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uBu" refreshedDate="45694.300927662036" createdVersion="8" refreshedVersion="8" minRefreshableVersion="3" recordCount="6" xr:uid="{EDBA3005-7F07-4467-98FA-9201274CBCCB}">
  <cacheSource type="worksheet">
    <worksheetSource ref="A1:C7" sheet="Tabelle1"/>
  </cacheSource>
  <cacheFields count="3">
    <cacheField name="Objekt ID" numFmtId="0">
      <sharedItems count="2">
        <s v="Obj01"/>
        <s v="Obj02"/>
      </sharedItems>
    </cacheField>
    <cacheField name="Mieter ID" numFmtId="0">
      <sharedItems count="4">
        <s v="MieterA"/>
        <s v="MieterB"/>
        <s v="MieterC"/>
        <s v="MieterD"/>
      </sharedItems>
    </cacheField>
    <cacheField name="Miete" numFmtId="164">
      <sharedItems containsSemiMixedTypes="0" containsString="0" containsNumber="1" containsInteger="1" minValue="10000" maxValue="15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n v="15000"/>
  </r>
  <r>
    <x v="1"/>
    <x v="1"/>
    <n v="10000"/>
  </r>
  <r>
    <x v="0"/>
    <x v="2"/>
    <n v="10000"/>
  </r>
  <r>
    <x v="0"/>
    <x v="3"/>
    <n v="10000"/>
  </r>
  <r>
    <x v="1"/>
    <x v="0"/>
    <n v="10000"/>
  </r>
  <r>
    <x v="1"/>
    <x v="1"/>
    <n v="1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BA4160-7A76-490B-B888-BB33485FFDAB}" name="PivotTable3" cacheId="18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>
  <location ref="I28:J32" firstHeaderRow="1" firstDataRow="1" firstDataCol="1" rowPageCount="1" colPageCount="1"/>
  <pivotFields count="3">
    <pivotField axis="axisPage" multipleItemSelectionAllowed="1" showAll="0">
      <items count="3">
        <item x="0"/>
        <item h="1" x="1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dataField="1" numFmtId="164" showAll="0"/>
  </pivotFields>
  <rowFields count="1">
    <field x="1"/>
  </rowFields>
  <rowItems count="4">
    <i>
      <x/>
    </i>
    <i>
      <x v="2"/>
    </i>
    <i>
      <x v="3"/>
    </i>
    <i t="grand">
      <x/>
    </i>
  </rowItems>
  <colItems count="1">
    <i/>
  </colItems>
  <pageFields count="1">
    <pageField fld="0" hier="-1"/>
  </pageFields>
  <dataFields count="1">
    <dataField name="Summe von Miete" fld="2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71336A-FC9D-44F8-BBA1-47622643F28C}" name="PivotTable2" cacheId="18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>
  <location ref="E28:G33" firstHeaderRow="1" firstDataRow="2" firstDataCol="1"/>
  <pivotFields count="3">
    <pivotField axis="axisCol" multipleItemSelectionAllowed="1" showAll="0">
      <items count="3">
        <item x="0"/>
        <item h="1" x="1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dataField="1" numFmtId="164" showAll="0"/>
  </pivotFields>
  <rowFields count="1">
    <field x="1"/>
  </rowFields>
  <rowItems count="4">
    <i>
      <x/>
    </i>
    <i>
      <x v="2"/>
    </i>
    <i>
      <x v="3"/>
    </i>
    <i t="grand">
      <x/>
    </i>
  </rowItems>
  <colFields count="1">
    <field x="0"/>
  </colFields>
  <colItems count="2">
    <i>
      <x/>
    </i>
    <i t="grand">
      <x/>
    </i>
  </colItems>
  <dataFields count="1">
    <dataField name="Summe von Miete" fld="2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5C3644-0109-4FA8-BDD0-6B089AC65EBF}" name="PivotTable1" cacheId="18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>
  <location ref="G18:L22" firstHeaderRow="1" firstDataRow="2" firstDataCol="1"/>
  <pivotFields count="3">
    <pivotField axis="axisRow" showAll="0">
      <items count="3">
        <item x="0"/>
        <item x="1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dataField="1" numFmtId="164" showAll="0"/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Summe von Miete" fld="2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D718F-14F1-4DC7-9788-C10E5D59A3F2}">
  <dimension ref="A1:L33"/>
  <sheetViews>
    <sheetView tabSelected="1" workbookViewId="0">
      <selection activeCell="I26" sqref="I26"/>
    </sheetView>
  </sheetViews>
  <sheetFormatPr baseColWidth="10" defaultRowHeight="13.8" x14ac:dyDescent="0.3"/>
  <cols>
    <col min="1" max="1" width="16.109375" bestFit="1" customWidth="1"/>
    <col min="5" max="5" width="20.109375" bestFit="1" customWidth="1"/>
    <col min="6" max="6" width="21.21875" bestFit="1" customWidth="1"/>
    <col min="7" max="8" width="14" bestFit="1" customWidth="1"/>
    <col min="9" max="9" width="20.109375" bestFit="1" customWidth="1"/>
    <col min="10" max="10" width="15" bestFit="1" customWidth="1"/>
    <col min="11" max="11" width="9" bestFit="1" customWidth="1"/>
    <col min="12" max="12" width="14" bestFit="1" customWidth="1"/>
  </cols>
  <sheetData>
    <row r="1" spans="1:9" s="1" customFormat="1" x14ac:dyDescent="0.3">
      <c r="A1" s="1" t="s">
        <v>0</v>
      </c>
      <c r="B1" s="1" t="s">
        <v>1</v>
      </c>
      <c r="C1" s="1" t="s">
        <v>6</v>
      </c>
      <c r="D1" s="10" t="s">
        <v>9</v>
      </c>
      <c r="E1" s="4" t="s">
        <v>11</v>
      </c>
      <c r="G1" s="1" t="s">
        <v>7</v>
      </c>
      <c r="H1" s="1" t="s">
        <v>8</v>
      </c>
      <c r="I1" s="1" t="s">
        <v>10</v>
      </c>
    </row>
    <row r="2" spans="1:9" x14ac:dyDescent="0.3">
      <c r="A2" t="s">
        <v>2</v>
      </c>
      <c r="B2" t="s">
        <v>19</v>
      </c>
      <c r="C2" s="2">
        <v>15000</v>
      </c>
      <c r="D2" s="11">
        <f>IFERROR(INDEX($D$1:D1,MATCH($B2,$B$1:B1,0)),MAX($D$1:D1)+1)</f>
        <v>1</v>
      </c>
      <c r="E2" s="5" t="s">
        <v>12</v>
      </c>
      <c r="G2" t="str" cm="1">
        <f t="array" ref="G2:G3">_xlfn.UNIQUE(A2:A7)</f>
        <v>Obj01</v>
      </c>
      <c r="H2" t="str" cm="1">
        <f t="array" ref="H2:H5">_xlfn.UNIQUE(B2:B7)</f>
        <v>MieterA</v>
      </c>
      <c r="I2" t="str" cm="1">
        <f t="array" ref="I2:I3">_xlfn.UNIQUE(_xlfn._xlws.FILTER(E2:E7,A2:A7=B17))</f>
        <v>Obj02-1</v>
      </c>
    </row>
    <row r="3" spans="1:9" x14ac:dyDescent="0.3">
      <c r="A3" t="s">
        <v>3</v>
      </c>
      <c r="B3" t="s">
        <v>20</v>
      </c>
      <c r="C3" s="2">
        <v>10000</v>
      </c>
      <c r="D3" s="11">
        <f>IFERROR(INDEX($D$1:D2,MATCH($B3,$B$1:B2,0)),MAX($D$1:D2)+1)</f>
        <v>2</v>
      </c>
      <c r="E3" s="5" t="s">
        <v>13</v>
      </c>
      <c r="G3" t="str">
        <v>Obj02</v>
      </c>
      <c r="H3" t="str">
        <v>MieterB</v>
      </c>
      <c r="I3" t="str">
        <v>Obj02-2</v>
      </c>
    </row>
    <row r="4" spans="1:9" x14ac:dyDescent="0.3">
      <c r="A4" t="s">
        <v>2</v>
      </c>
      <c r="B4" t="s">
        <v>21</v>
      </c>
      <c r="C4" s="2">
        <v>10000</v>
      </c>
      <c r="D4" s="11">
        <f>IFERROR(INDEX($D$1:D3,MATCH($B4,$B$1:B3,0)),MAX($D$1:D3)+1)</f>
        <v>3</v>
      </c>
      <c r="E4" s="5" t="s">
        <v>14</v>
      </c>
      <c r="H4" t="str">
        <v>MieterC</v>
      </c>
    </row>
    <row r="5" spans="1:9" x14ac:dyDescent="0.3">
      <c r="A5" t="s">
        <v>2</v>
      </c>
      <c r="B5" t="s">
        <v>22</v>
      </c>
      <c r="C5" s="2">
        <v>10000</v>
      </c>
      <c r="D5" s="11">
        <f>IFERROR(INDEX($D$1:D4,MATCH($B5,$B$1:B4,0)),MAX($D$1:D4)+1)</f>
        <v>4</v>
      </c>
      <c r="E5" s="5" t="s">
        <v>15</v>
      </c>
      <c r="H5" t="str">
        <v>MieterD</v>
      </c>
    </row>
    <row r="6" spans="1:9" x14ac:dyDescent="0.3">
      <c r="A6" t="s">
        <v>3</v>
      </c>
      <c r="B6" t="s">
        <v>19</v>
      </c>
      <c r="C6" s="2">
        <v>10000</v>
      </c>
      <c r="D6" s="11">
        <f>IFERROR(INDEX($D$1:D5,MATCH($B6,$B$1:B5,0)),MAX($D$1:D5)+1)</f>
        <v>1</v>
      </c>
      <c r="E6" s="5" t="s">
        <v>16</v>
      </c>
    </row>
    <row r="7" spans="1:9" x14ac:dyDescent="0.3">
      <c r="A7" t="s">
        <v>3</v>
      </c>
      <c r="B7" t="s">
        <v>20</v>
      </c>
      <c r="C7" s="2">
        <v>10000</v>
      </c>
      <c r="D7" s="11">
        <f>IFERROR(INDEX($D$1:D6,MATCH($B7,$B$1:B6,0)),MAX($D$1:D6)+1)</f>
        <v>2</v>
      </c>
      <c r="E7" s="6" t="s">
        <v>13</v>
      </c>
    </row>
    <row r="10" spans="1:9" x14ac:dyDescent="0.3">
      <c r="A10" t="s">
        <v>5</v>
      </c>
      <c r="B10" s="7" t="s">
        <v>3</v>
      </c>
      <c r="E10" s="3" t="s">
        <v>18</v>
      </c>
    </row>
    <row r="11" spans="1:9" s="1" customFormat="1" x14ac:dyDescent="0.3">
      <c r="A11" s="1" t="s">
        <v>4</v>
      </c>
      <c r="B11" s="1" t="s">
        <v>6</v>
      </c>
      <c r="E11" t="s">
        <v>23</v>
      </c>
    </row>
    <row r="12" spans="1:9" x14ac:dyDescent="0.3">
      <c r="A12" t="str" cm="1">
        <f t="array" ref="A12:A15">_xlfn.ANCHORARRAY(H2)</f>
        <v>MieterA</v>
      </c>
      <c r="B12" s="9">
        <f>SUMIFS($C$2:$C$7,$B$2:$B$7,A12)</f>
        <v>25000</v>
      </c>
      <c r="E12" t="s">
        <v>24</v>
      </c>
    </row>
    <row r="13" spans="1:9" x14ac:dyDescent="0.3">
      <c r="A13" t="str">
        <v>MieterB</v>
      </c>
      <c r="B13" s="9">
        <f>SUMIFS($C$2:$C$7,$B$2:$B$7,A13)</f>
        <v>20000</v>
      </c>
      <c r="E13" t="s">
        <v>25</v>
      </c>
    </row>
    <row r="14" spans="1:9" x14ac:dyDescent="0.3">
      <c r="A14" t="str">
        <v>MieterC</v>
      </c>
      <c r="B14" s="9">
        <f>SUMIFS($C$2:$C$7,$B$2:$B$7,A14)</f>
        <v>10000</v>
      </c>
    </row>
    <row r="15" spans="1:9" x14ac:dyDescent="0.3">
      <c r="A15" t="str">
        <v>MieterD</v>
      </c>
      <c r="B15" s="9">
        <f>SUMIFS($C$2:$C$7,$B$2:$B$7,A15)</f>
        <v>10000</v>
      </c>
    </row>
    <row r="17" spans="1:12" x14ac:dyDescent="0.3">
      <c r="A17" t="s">
        <v>5</v>
      </c>
      <c r="B17" s="7" t="s">
        <v>3</v>
      </c>
    </row>
    <row r="18" spans="1:12" x14ac:dyDescent="0.3">
      <c r="A18" s="1" t="s">
        <v>17</v>
      </c>
      <c r="B18" s="1" t="s">
        <v>6</v>
      </c>
      <c r="G18" s="12" t="s">
        <v>29</v>
      </c>
      <c r="H18" s="12" t="s">
        <v>26</v>
      </c>
    </row>
    <row r="19" spans="1:12" x14ac:dyDescent="0.3">
      <c r="A19" t="str" cm="1">
        <f t="array" ref="A19:A20">_xlfn.ANCHORARRAY(I2)</f>
        <v>Obj02-1</v>
      </c>
      <c r="B19" s="8">
        <f>SUMIFS($C$2:$C$7,$E$2:$E$7,A19)</f>
        <v>20000</v>
      </c>
      <c r="G19" s="12" t="s">
        <v>28</v>
      </c>
      <c r="H19" t="s">
        <v>19</v>
      </c>
      <c r="I19" t="s">
        <v>20</v>
      </c>
      <c r="J19" t="s">
        <v>21</v>
      </c>
      <c r="K19" t="s">
        <v>22</v>
      </c>
      <c r="L19" t="s">
        <v>27</v>
      </c>
    </row>
    <row r="20" spans="1:12" x14ac:dyDescent="0.3">
      <c r="A20" t="str">
        <v>Obj02-2</v>
      </c>
      <c r="B20" s="8">
        <f>SUMIFS($C$2:$C$7,$E$2:$E$7,A20)</f>
        <v>10000</v>
      </c>
      <c r="G20" s="13" t="s">
        <v>2</v>
      </c>
      <c r="H20" s="14">
        <v>15000</v>
      </c>
      <c r="I20" s="14"/>
      <c r="J20" s="14">
        <v>10000</v>
      </c>
      <c r="K20" s="14">
        <v>10000</v>
      </c>
      <c r="L20" s="14">
        <v>35000</v>
      </c>
    </row>
    <row r="21" spans="1:12" x14ac:dyDescent="0.3">
      <c r="B21" s="8">
        <f>SUMIFS($C$2:$C$7,$E$2:$E$7,A21)</f>
        <v>0</v>
      </c>
      <c r="G21" s="13" t="s">
        <v>3</v>
      </c>
      <c r="H21" s="14">
        <v>10000</v>
      </c>
      <c r="I21" s="14">
        <v>20000</v>
      </c>
      <c r="J21" s="14"/>
      <c r="K21" s="14"/>
      <c r="L21" s="14">
        <v>30000</v>
      </c>
    </row>
    <row r="22" spans="1:12" x14ac:dyDescent="0.3">
      <c r="B22" s="8">
        <f>SUMIFS($C$2:$C$7,$E$2:$E$7,A22)</f>
        <v>0</v>
      </c>
      <c r="G22" s="13" t="s">
        <v>27</v>
      </c>
      <c r="H22" s="14">
        <v>25000</v>
      </c>
      <c r="I22" s="14">
        <v>20000</v>
      </c>
      <c r="J22" s="14">
        <v>10000</v>
      </c>
      <c r="K22" s="14">
        <v>10000</v>
      </c>
      <c r="L22" s="14">
        <v>65000</v>
      </c>
    </row>
    <row r="26" spans="1:12" x14ac:dyDescent="0.3">
      <c r="I26" s="12" t="s">
        <v>0</v>
      </c>
      <c r="J26" t="s">
        <v>2</v>
      </c>
    </row>
    <row r="28" spans="1:12" x14ac:dyDescent="0.3">
      <c r="E28" s="12" t="s">
        <v>29</v>
      </c>
      <c r="F28" s="12" t="s">
        <v>26</v>
      </c>
      <c r="I28" s="12" t="s">
        <v>28</v>
      </c>
      <c r="J28" t="s">
        <v>29</v>
      </c>
    </row>
    <row r="29" spans="1:12" x14ac:dyDescent="0.3">
      <c r="E29" s="12" t="s">
        <v>28</v>
      </c>
      <c r="F29" t="s">
        <v>2</v>
      </c>
      <c r="G29" t="s">
        <v>27</v>
      </c>
      <c r="I29" s="13" t="s">
        <v>19</v>
      </c>
      <c r="J29" s="14">
        <v>15000</v>
      </c>
    </row>
    <row r="30" spans="1:12" x14ac:dyDescent="0.3">
      <c r="E30" s="13" t="s">
        <v>19</v>
      </c>
      <c r="F30" s="14">
        <v>15000</v>
      </c>
      <c r="G30" s="14">
        <v>15000</v>
      </c>
      <c r="I30" s="13" t="s">
        <v>21</v>
      </c>
      <c r="J30" s="14">
        <v>10000</v>
      </c>
    </row>
    <row r="31" spans="1:12" x14ac:dyDescent="0.3">
      <c r="E31" s="13" t="s">
        <v>21</v>
      </c>
      <c r="F31" s="14">
        <v>10000</v>
      </c>
      <c r="G31" s="14">
        <v>10000</v>
      </c>
      <c r="I31" s="13" t="s">
        <v>22</v>
      </c>
      <c r="J31" s="14">
        <v>10000</v>
      </c>
    </row>
    <row r="32" spans="1:12" x14ac:dyDescent="0.3">
      <c r="E32" s="13" t="s">
        <v>22</v>
      </c>
      <c r="F32" s="14">
        <v>10000</v>
      </c>
      <c r="G32" s="14">
        <v>10000</v>
      </c>
      <c r="I32" s="13" t="s">
        <v>27</v>
      </c>
      <c r="J32" s="14">
        <v>35000</v>
      </c>
    </row>
    <row r="33" spans="5:7" x14ac:dyDescent="0.3">
      <c r="E33" s="13" t="s">
        <v>27</v>
      </c>
      <c r="F33" s="14">
        <v>35000</v>
      </c>
      <c r="G33" s="14">
        <v>35000</v>
      </c>
    </row>
  </sheetData>
  <dataValidations disablePrompts="1" count="1">
    <dataValidation type="list" allowBlank="1" showInputMessage="1" showErrorMessage="1" sqref="B10 B17" xr:uid="{BAF83E1F-9C19-4781-B2CF-D1E88B0BCC6F}">
      <formula1>_xlfn.ANCHORARRAY($G$2)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Corestate Capital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Weiss, Johannes</dc:creator>
  <cp:lastModifiedBy>Edgar Langner</cp:lastModifiedBy>
  <dcterms:created xsi:type="dcterms:W3CDTF">2025-02-05T23:17:26Z</dcterms:created>
  <dcterms:modified xsi:type="dcterms:W3CDTF">2025-02-06T06:17:41Z</dcterms:modified>
</cp:coreProperties>
</file>