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8de889d9e0cb580/Desktop/"/>
    </mc:Choice>
  </mc:AlternateContent>
  <xr:revisionPtr revIDLastSave="6" documentId="8_{9589C5CD-239F-471D-BD47-36A5634ED1D0}" xr6:coauthVersionLast="47" xr6:coauthVersionMax="47" xr10:uidLastSave="{2EDDD8E1-6B8E-4012-853D-387C3A0B6A74}"/>
  <bookViews>
    <workbookView xWindow="-108" yWindow="-108" windowWidth="23256" windowHeight="12456" activeTab="1" xr2:uid="{6CFDE6B0-348D-4033-AA39-4C2C99B03AE5}"/>
  </bookViews>
  <sheets>
    <sheet name="Anmeldungen" sheetId="5" r:id="rId1"/>
    <sheet name="Bestand Alpen" sheetId="17" r:id="rId2"/>
    <sheet name="Pivot Bestösser Alpen" sheetId="18" r:id="rId3"/>
    <sheet name="DropDown" sheetId="7" r:id="rId4"/>
  </sheets>
  <externalReferences>
    <externalReference r:id="rId5"/>
  </externalReferences>
  <definedNames>
    <definedName name="_xlnm._FilterDatabase" localSheetId="0" hidden="1">Anmeldungen!$A$1:$F$151</definedName>
    <definedName name="_xlnm.Print_Area" localSheetId="2">'Pivot Bestösser Alpen'!$1:$70</definedName>
  </definedNames>
  <calcPr calcId="191029"/>
  <pivotCaches>
    <pivotCache cacheId="0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9" i="18" l="1"/>
  <c r="J69" i="18"/>
  <c r="Q69" i="18"/>
  <c r="T69" i="18"/>
  <c r="AT140" i="18"/>
  <c r="AT141" i="18" s="1"/>
  <c r="AQ140" i="18"/>
  <c r="AQ141" i="18" s="1"/>
  <c r="AN140" i="18"/>
  <c r="AN141" i="18" s="1"/>
  <c r="AJ140" i="18"/>
  <c r="AJ141" i="18" s="1"/>
  <c r="AG140" i="18"/>
  <c r="AG141" i="18" s="1"/>
  <c r="AD140" i="18"/>
  <c r="AD141" i="18" s="1"/>
  <c r="AA140" i="18"/>
  <c r="AA141" i="18" s="1"/>
  <c r="T140" i="18"/>
  <c r="T141" i="18" s="1"/>
  <c r="Q140" i="18"/>
  <c r="Q141" i="18" s="1"/>
  <c r="J140" i="18"/>
  <c r="J141" i="18" s="1"/>
  <c r="F140" i="18"/>
  <c r="T70" i="18"/>
  <c r="AD69" i="18"/>
  <c r="AD70" i="18" s="1"/>
  <c r="AG69" i="18"/>
  <c r="AG70" i="18" s="1"/>
  <c r="AJ69" i="18"/>
  <c r="AJ70" i="18" s="1"/>
  <c r="AN69" i="18"/>
  <c r="AN70" i="18" s="1"/>
  <c r="AQ69" i="18"/>
  <c r="AQ70" i="18" s="1"/>
  <c r="AT69" i="18"/>
  <c r="AT70" i="18" s="1"/>
  <c r="AA69" i="18"/>
  <c r="AA70" i="18" s="1"/>
  <c r="Q70" i="18"/>
  <c r="J70" i="18"/>
  <c r="F70" i="18"/>
  <c r="C129" i="5"/>
  <c r="C130" i="5"/>
  <c r="C131" i="5"/>
  <c r="C132" i="5"/>
  <c r="C133" i="5"/>
  <c r="B129" i="5"/>
  <c r="B130" i="5"/>
  <c r="B131" i="5"/>
  <c r="B132" i="5"/>
  <c r="B133" i="5"/>
  <c r="C3" i="17"/>
  <c r="C4" i="17"/>
  <c r="C5" i="17"/>
  <c r="D5" i="17" s="1"/>
  <c r="C6" i="17"/>
  <c r="C7" i="17"/>
  <c r="D7" i="17" s="1"/>
  <c r="C8" i="17"/>
  <c r="D8" i="17" s="1"/>
  <c r="C9" i="17"/>
  <c r="C10" i="17"/>
  <c r="D10" i="17" s="1"/>
  <c r="C11" i="17"/>
  <c r="C12" i="17"/>
  <c r="C2" i="17"/>
  <c r="B13" i="17"/>
  <c r="D12" i="17"/>
  <c r="D11" i="17"/>
  <c r="D9" i="17"/>
  <c r="D6" i="17"/>
  <c r="D4" i="17"/>
  <c r="D3" i="17"/>
  <c r="B128" i="5"/>
  <c r="C128" i="5"/>
  <c r="B3" i="5"/>
  <c r="C3" i="5"/>
  <c r="B4" i="5"/>
  <c r="C4" i="5"/>
  <c r="B5" i="5"/>
  <c r="C5" i="5"/>
  <c r="B6" i="5"/>
  <c r="C6" i="5"/>
  <c r="B7" i="5"/>
  <c r="C7" i="5"/>
  <c r="B8" i="5"/>
  <c r="C8" i="5"/>
  <c r="B9" i="5"/>
  <c r="C9" i="5"/>
  <c r="B10" i="5"/>
  <c r="C10" i="5"/>
  <c r="B11" i="5"/>
  <c r="C11" i="5"/>
  <c r="B12" i="5"/>
  <c r="C12" i="5"/>
  <c r="B13" i="5"/>
  <c r="C13" i="5"/>
  <c r="B14" i="5"/>
  <c r="C14" i="5"/>
  <c r="B15" i="5"/>
  <c r="C15" i="5"/>
  <c r="B16" i="5"/>
  <c r="C16" i="5"/>
  <c r="B17" i="5"/>
  <c r="C17" i="5"/>
  <c r="B18" i="5"/>
  <c r="C18" i="5"/>
  <c r="B19" i="5"/>
  <c r="C19" i="5"/>
  <c r="B20" i="5"/>
  <c r="C20" i="5"/>
  <c r="B21" i="5"/>
  <c r="C21" i="5"/>
  <c r="B22" i="5"/>
  <c r="C22" i="5"/>
  <c r="B23" i="5"/>
  <c r="C23" i="5"/>
  <c r="B24" i="5"/>
  <c r="C24" i="5"/>
  <c r="B25" i="5"/>
  <c r="C25" i="5"/>
  <c r="B26" i="5"/>
  <c r="C26" i="5"/>
  <c r="B27" i="5"/>
  <c r="C27" i="5"/>
  <c r="B28" i="5"/>
  <c r="C28" i="5"/>
  <c r="B29" i="5"/>
  <c r="C29" i="5"/>
  <c r="B30" i="5"/>
  <c r="C30" i="5"/>
  <c r="B31" i="5"/>
  <c r="C31" i="5"/>
  <c r="B32" i="5"/>
  <c r="C32" i="5"/>
  <c r="B33" i="5"/>
  <c r="C33" i="5"/>
  <c r="B34" i="5"/>
  <c r="C34" i="5"/>
  <c r="B35" i="5"/>
  <c r="C35" i="5"/>
  <c r="B36" i="5"/>
  <c r="C36" i="5"/>
  <c r="B37" i="5"/>
  <c r="C37" i="5"/>
  <c r="B38" i="5"/>
  <c r="C38" i="5"/>
  <c r="B39" i="5"/>
  <c r="C39" i="5"/>
  <c r="B40" i="5"/>
  <c r="C40" i="5"/>
  <c r="B41" i="5"/>
  <c r="C41" i="5"/>
  <c r="B42" i="5"/>
  <c r="C42" i="5"/>
  <c r="B43" i="5"/>
  <c r="C43" i="5"/>
  <c r="B44" i="5"/>
  <c r="C44" i="5"/>
  <c r="B45" i="5"/>
  <c r="C45" i="5"/>
  <c r="B46" i="5"/>
  <c r="C46" i="5"/>
  <c r="B47" i="5"/>
  <c r="C47" i="5"/>
  <c r="B48" i="5"/>
  <c r="C48" i="5"/>
  <c r="B49" i="5"/>
  <c r="C49" i="5"/>
  <c r="B50" i="5"/>
  <c r="C50" i="5"/>
  <c r="B51" i="5"/>
  <c r="C51" i="5"/>
  <c r="B52" i="5"/>
  <c r="C52" i="5"/>
  <c r="B53" i="5"/>
  <c r="C53" i="5"/>
  <c r="B54" i="5"/>
  <c r="C54" i="5"/>
  <c r="B55" i="5"/>
  <c r="C55" i="5"/>
  <c r="B56" i="5"/>
  <c r="C56" i="5"/>
  <c r="B57" i="5"/>
  <c r="C57" i="5"/>
  <c r="B58" i="5"/>
  <c r="C58" i="5"/>
  <c r="B59" i="5"/>
  <c r="C59" i="5"/>
  <c r="B60" i="5"/>
  <c r="C60" i="5"/>
  <c r="B62" i="5"/>
  <c r="C62" i="5"/>
  <c r="B63" i="5"/>
  <c r="C63" i="5"/>
  <c r="B64" i="5"/>
  <c r="C64" i="5"/>
  <c r="B65" i="5"/>
  <c r="C65" i="5"/>
  <c r="B66" i="5"/>
  <c r="C66" i="5"/>
  <c r="B67" i="5"/>
  <c r="C67" i="5"/>
  <c r="B68" i="5"/>
  <c r="C68" i="5"/>
  <c r="B69" i="5"/>
  <c r="C69" i="5"/>
  <c r="B70" i="5"/>
  <c r="C70" i="5"/>
  <c r="B71" i="5"/>
  <c r="C71" i="5"/>
  <c r="B72" i="5"/>
  <c r="C72" i="5"/>
  <c r="B73" i="5"/>
  <c r="C73" i="5"/>
  <c r="B74" i="5"/>
  <c r="C74" i="5"/>
  <c r="B75" i="5"/>
  <c r="C75" i="5"/>
  <c r="B76" i="5"/>
  <c r="C76" i="5"/>
  <c r="B77" i="5"/>
  <c r="C77" i="5"/>
  <c r="B78" i="5"/>
  <c r="C78" i="5"/>
  <c r="B79" i="5"/>
  <c r="C79" i="5"/>
  <c r="B80" i="5"/>
  <c r="C80" i="5"/>
  <c r="B81" i="5"/>
  <c r="C81" i="5"/>
  <c r="B82" i="5"/>
  <c r="C82" i="5"/>
  <c r="B83" i="5"/>
  <c r="C83" i="5"/>
  <c r="B84" i="5"/>
  <c r="C84" i="5"/>
  <c r="B85" i="5"/>
  <c r="C85" i="5"/>
  <c r="B86" i="5"/>
  <c r="C86" i="5"/>
  <c r="B87" i="5"/>
  <c r="C87" i="5"/>
  <c r="B88" i="5"/>
  <c r="C88" i="5"/>
  <c r="B89" i="5"/>
  <c r="C89" i="5"/>
  <c r="B90" i="5"/>
  <c r="C90" i="5"/>
  <c r="B91" i="5"/>
  <c r="C91" i="5"/>
  <c r="B92" i="5"/>
  <c r="C92" i="5"/>
  <c r="B93" i="5"/>
  <c r="C93" i="5"/>
  <c r="B94" i="5"/>
  <c r="C94" i="5"/>
  <c r="B95" i="5"/>
  <c r="C95" i="5"/>
  <c r="B96" i="5"/>
  <c r="C96" i="5"/>
  <c r="B97" i="5"/>
  <c r="C97" i="5"/>
  <c r="B98" i="5"/>
  <c r="C98" i="5"/>
  <c r="B99" i="5"/>
  <c r="C99" i="5"/>
  <c r="B100" i="5"/>
  <c r="C100" i="5"/>
  <c r="B101" i="5"/>
  <c r="C101" i="5"/>
  <c r="B102" i="5"/>
  <c r="C102" i="5"/>
  <c r="B105" i="5"/>
  <c r="C105" i="5"/>
  <c r="B106" i="5"/>
  <c r="C106" i="5"/>
  <c r="B107" i="5"/>
  <c r="C107" i="5"/>
  <c r="B108" i="5"/>
  <c r="C108" i="5"/>
  <c r="B109" i="5"/>
  <c r="C109" i="5"/>
  <c r="B110" i="5"/>
  <c r="C110" i="5"/>
  <c r="B111" i="5"/>
  <c r="C111" i="5"/>
  <c r="B112" i="5"/>
  <c r="C112" i="5"/>
  <c r="B113" i="5"/>
  <c r="C113" i="5"/>
  <c r="B114" i="5"/>
  <c r="C114" i="5"/>
  <c r="B115" i="5"/>
  <c r="C115" i="5"/>
  <c r="B116" i="5"/>
  <c r="C116" i="5"/>
  <c r="B117" i="5"/>
  <c r="C117" i="5"/>
  <c r="B118" i="5"/>
  <c r="C118" i="5"/>
  <c r="B119" i="5"/>
  <c r="C119" i="5"/>
  <c r="B120" i="5"/>
  <c r="C120" i="5"/>
  <c r="B121" i="5"/>
  <c r="C121" i="5"/>
  <c r="B122" i="5"/>
  <c r="C122" i="5"/>
  <c r="B123" i="5"/>
  <c r="C123" i="5"/>
  <c r="B124" i="5"/>
  <c r="C124" i="5"/>
  <c r="B125" i="5"/>
  <c r="C125" i="5"/>
  <c r="B126" i="5"/>
  <c r="C126" i="5"/>
  <c r="B127" i="5"/>
  <c r="C127" i="5"/>
  <c r="C2" i="5"/>
  <c r="B2" i="5"/>
  <c r="AU69" i="18" l="1"/>
  <c r="AU70" i="18"/>
  <c r="F141" i="18"/>
  <c r="AU141" i="18" s="1"/>
  <c r="AU140" i="18"/>
  <c r="C13" i="17"/>
  <c r="D13" i="17" s="1"/>
  <c r="D2" i="17"/>
</calcChain>
</file>

<file path=xl/sharedStrings.xml><?xml version="1.0" encoding="utf-8"?>
<sst xmlns="http://schemas.openxmlformats.org/spreadsheetml/2006/main" count="678" uniqueCount="201">
  <si>
    <t>Name</t>
  </si>
  <si>
    <t>Vorname</t>
  </si>
  <si>
    <t>Ackermann</t>
  </si>
  <si>
    <t>Matthias</t>
  </si>
  <si>
    <t>Bernegger</t>
  </si>
  <si>
    <t>Hans</t>
  </si>
  <si>
    <t>Dürr</t>
  </si>
  <si>
    <t>Christoph</t>
  </si>
  <si>
    <t>Hansueli</t>
  </si>
  <si>
    <t xml:space="preserve">Dürr </t>
  </si>
  <si>
    <t>Marcel</t>
  </si>
  <si>
    <t>Dürr-Lenherr</t>
  </si>
  <si>
    <t>Walter</t>
  </si>
  <si>
    <t>Christian</t>
  </si>
  <si>
    <t>V-11</t>
  </si>
  <si>
    <t>Eggenberger-Sprecher</t>
  </si>
  <si>
    <t>(Christian) Irene</t>
  </si>
  <si>
    <t>V-12</t>
  </si>
  <si>
    <t>Eggenberger-Senn</t>
  </si>
  <si>
    <t>Heinz</t>
  </si>
  <si>
    <t>V-13</t>
  </si>
  <si>
    <t>Egli</t>
  </si>
  <si>
    <t>Adolf</t>
  </si>
  <si>
    <t>V-14</t>
  </si>
  <si>
    <t>Forrer</t>
  </si>
  <si>
    <t>V-16</t>
  </si>
  <si>
    <t>Gantenbein</t>
  </si>
  <si>
    <t>V-17</t>
  </si>
  <si>
    <t>Florian</t>
  </si>
  <si>
    <t>V-19</t>
  </si>
  <si>
    <t>Hardegger</t>
  </si>
  <si>
    <t>V-20</t>
  </si>
  <si>
    <t>Hardegger-Lenherr</t>
  </si>
  <si>
    <t>Kühe</t>
  </si>
  <si>
    <t>Galtkühe</t>
  </si>
  <si>
    <t>Zeitkühe</t>
  </si>
  <si>
    <t>Rinder</t>
  </si>
  <si>
    <t>Kälber</t>
  </si>
  <si>
    <t>Mutterkühe</t>
  </si>
  <si>
    <t>MK-Kälber</t>
  </si>
  <si>
    <t>Alp</t>
  </si>
  <si>
    <t>Gattung</t>
  </si>
  <si>
    <t>Gesamtergebnis</t>
  </si>
  <si>
    <t>V-Nr.</t>
  </si>
  <si>
    <t>Anzahl</t>
  </si>
  <si>
    <t>Alpen</t>
  </si>
  <si>
    <t>Summe von Anzahl</t>
  </si>
  <si>
    <t>V-22</t>
  </si>
  <si>
    <t>V-44</t>
  </si>
  <si>
    <t>Tesel</t>
  </si>
  <si>
    <t>Fros</t>
  </si>
  <si>
    <t>Gadöl</t>
  </si>
  <si>
    <t>Kuhweid</t>
  </si>
  <si>
    <t>Loch</t>
  </si>
  <si>
    <t>Fanülla</t>
  </si>
  <si>
    <t>Naraus</t>
  </si>
  <si>
    <t>V-21</t>
  </si>
  <si>
    <t>Neuenalp</t>
  </si>
  <si>
    <t>Heeg</t>
  </si>
  <si>
    <t>Abendweid</t>
  </si>
  <si>
    <t>V-23</t>
  </si>
  <si>
    <t>V-25</t>
  </si>
  <si>
    <t>V-26</t>
  </si>
  <si>
    <t>V-28</t>
  </si>
  <si>
    <t>V-30</t>
  </si>
  <si>
    <t>V-31</t>
  </si>
  <si>
    <t>V-35</t>
  </si>
  <si>
    <t>V-36</t>
  </si>
  <si>
    <t>V-39</t>
  </si>
  <si>
    <t>V-40</t>
  </si>
  <si>
    <t>V-41</t>
  </si>
  <si>
    <t>V-42</t>
  </si>
  <si>
    <t>V-43</t>
  </si>
  <si>
    <t>V-45</t>
  </si>
  <si>
    <t>V-46</t>
  </si>
  <si>
    <t>V-46a</t>
  </si>
  <si>
    <t>V-48</t>
  </si>
  <si>
    <t>V-49</t>
  </si>
  <si>
    <t>V-51</t>
  </si>
  <si>
    <t>V-52</t>
  </si>
  <si>
    <t>V-53</t>
  </si>
  <si>
    <t>V-54</t>
  </si>
  <si>
    <t>V-56</t>
  </si>
  <si>
    <t>V-57</t>
  </si>
  <si>
    <t>V-58</t>
  </si>
  <si>
    <t>V-61</t>
  </si>
  <si>
    <t>V-62</t>
  </si>
  <si>
    <t>V-63</t>
  </si>
  <si>
    <t>V-55a</t>
  </si>
  <si>
    <t>V-64</t>
  </si>
  <si>
    <t>V-65</t>
  </si>
  <si>
    <t>V-66</t>
  </si>
  <si>
    <t>V-68</t>
  </si>
  <si>
    <t>V-69</t>
  </si>
  <si>
    <t>Tesel Ergebnis</t>
  </si>
  <si>
    <t>Josef</t>
  </si>
  <si>
    <t xml:space="preserve">Hardegger </t>
  </si>
  <si>
    <t xml:space="preserve">Josef </t>
  </si>
  <si>
    <t>Hardegger-Bühler</t>
  </si>
  <si>
    <t>Karl</t>
  </si>
  <si>
    <t>Peter</t>
  </si>
  <si>
    <t>Urs</t>
  </si>
  <si>
    <t>Hofstetter</t>
  </si>
  <si>
    <t>Huser</t>
  </si>
  <si>
    <t>Armin</t>
  </si>
  <si>
    <t>Kaiser</t>
  </si>
  <si>
    <t>Roman</t>
  </si>
  <si>
    <t>Knaus</t>
  </si>
  <si>
    <t>Willi</t>
  </si>
  <si>
    <t>Markus</t>
  </si>
  <si>
    <t>Künzle</t>
  </si>
  <si>
    <t>Kuratli</t>
  </si>
  <si>
    <t>Lenherr</t>
  </si>
  <si>
    <t>Beat</t>
  </si>
  <si>
    <t>Lenherr-Tinner</t>
  </si>
  <si>
    <t>Lenherr-Baumgartner</t>
  </si>
  <si>
    <t>Lenherr-Nutt</t>
  </si>
  <si>
    <t>Lenherr-Riedo</t>
  </si>
  <si>
    <t>Lenherr-Lenherr</t>
  </si>
  <si>
    <t>Niklaus</t>
  </si>
  <si>
    <t>Lenherr-Zogg</t>
  </si>
  <si>
    <t>Ruedi</t>
  </si>
  <si>
    <t>Lippuner</t>
  </si>
  <si>
    <t>Pfister</t>
  </si>
  <si>
    <t>Anawal</t>
  </si>
  <si>
    <t>Rüegg</t>
  </si>
  <si>
    <t>Ivan</t>
  </si>
  <si>
    <t>Rutz</t>
  </si>
  <si>
    <t>Jakob</t>
  </si>
  <si>
    <t>Scherrer</t>
  </si>
  <si>
    <t>Gerald</t>
  </si>
  <si>
    <t>Scherrer-Bollhalder</t>
  </si>
  <si>
    <t>Sutter</t>
  </si>
  <si>
    <t>Tobler</t>
  </si>
  <si>
    <t>Richard</t>
  </si>
  <si>
    <t>Vetsch-Lenherr</t>
  </si>
  <si>
    <t>Schlegel-Schneebeli</t>
  </si>
  <si>
    <t>Jörg</t>
  </si>
  <si>
    <t>Schweizer</t>
  </si>
  <si>
    <t>Melchior</t>
  </si>
  <si>
    <t>Stauffacher</t>
  </si>
  <si>
    <t>GG</t>
  </si>
  <si>
    <t>Vetsch-Rohrer</t>
  </si>
  <si>
    <t>Christof</t>
  </si>
  <si>
    <t>Vetsch</t>
  </si>
  <si>
    <t>Lukas &amp; Cécile</t>
  </si>
  <si>
    <t>Paul</t>
  </si>
  <si>
    <t>SOLL</t>
  </si>
  <si>
    <t>IST</t>
  </si>
  <si>
    <t>Differenz</t>
  </si>
  <si>
    <t>Abendweid Ergebnis</t>
  </si>
  <si>
    <t>Fanülla Ergebnis</t>
  </si>
  <si>
    <t>Fros Ergebnis</t>
  </si>
  <si>
    <t>Gadöl Ergebnis</t>
  </si>
  <si>
    <t>Kuhweid Ergebnis</t>
  </si>
  <si>
    <t>Loch Ergebnis</t>
  </si>
  <si>
    <t>Naraus Ergebnis</t>
  </si>
  <si>
    <t>Neuenalp Ergebnis</t>
  </si>
  <si>
    <t>V-55</t>
  </si>
  <si>
    <t>Heeg Ergebnis</t>
  </si>
  <si>
    <t>Lusti</t>
  </si>
  <si>
    <t>Hansruedi</t>
  </si>
  <si>
    <t>Patrick</t>
  </si>
  <si>
    <t>Thomas</t>
  </si>
  <si>
    <t>V-10</t>
  </si>
  <si>
    <t>V-34</t>
  </si>
  <si>
    <t>V-47a</t>
  </si>
  <si>
    <t>V-58a</t>
  </si>
  <si>
    <t>Alpiger David und Adrian</t>
  </si>
  <si>
    <t>Eggenberger-Eggenberger</t>
  </si>
  <si>
    <t>Kramer-Lenherr</t>
  </si>
  <si>
    <t>Näf</t>
  </si>
  <si>
    <t>Stricker</t>
  </si>
  <si>
    <t>Betriebsgemeinschaft</t>
  </si>
  <si>
    <t>Hanspeter</t>
  </si>
  <si>
    <t>Grueb</t>
  </si>
  <si>
    <t>Grueb Ergebnis</t>
  </si>
  <si>
    <t>V-01</t>
  </si>
  <si>
    <t>V-02</t>
  </si>
  <si>
    <t>V-03</t>
  </si>
  <si>
    <t>V-04</t>
  </si>
  <si>
    <t>V-05</t>
  </si>
  <si>
    <t>V-07</t>
  </si>
  <si>
    <t>V-09</t>
  </si>
  <si>
    <t>V-64a</t>
  </si>
  <si>
    <t>Ernst</t>
  </si>
  <si>
    <t>V-44a</t>
  </si>
  <si>
    <t>Lenherr-Ricklin</t>
  </si>
  <si>
    <t>Othmar</t>
  </si>
  <si>
    <t>Ueli</t>
  </si>
  <si>
    <t>Fust</t>
  </si>
  <si>
    <t>V-71</t>
  </si>
  <si>
    <t>Wenk</t>
  </si>
  <si>
    <t>Stefan</t>
  </si>
  <si>
    <t>Wessner</t>
  </si>
  <si>
    <t>Daniel</t>
  </si>
  <si>
    <t>V-70</t>
  </si>
  <si>
    <t>Zogg</t>
  </si>
  <si>
    <t>Mathias &amp; Flavia</t>
  </si>
  <si>
    <t>SOLL-Bestand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</si>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</sst>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0" borderId="0" xfId="0" pivotButton="1"/>
    <xf numFmtId="0" fontId="0" fillId="0" borderId="0" xfId="0" applyAlignment="1">
      <alignment horizontal="center" textRotation="90"/>
    </xf>
    <xf numFmtId="0" fontId="1" fillId="2" borderId="0" xfId="0" applyFont="1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</cellXfs>
  <cellStyles count="1">
    <cellStyle name="Standard" xfId="0" builtinId="0"/>
  </cellStyles>
  <dxfs count="4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alignment vertical="center"/>
    </dxf>
    <dxf>
      <alignment horizontal="center"/>
    </dxf>
    <dxf>
      <alignment horizontal="center" textRotation="90"/>
    </dxf>
    <dxf>
      <alignment horizontal="center" textRotation="90"/>
    </dxf>
    <dxf>
      <alignment horizontal="center" textRotation="90"/>
    </dxf>
    <dxf>
      <alignment horizontal="center" textRotation="90"/>
    </dxf>
    <dxf>
      <alignment horizontal="center" textRotation="90"/>
    </dxf>
    <dxf>
      <alignment horizontal="center" textRotation="90"/>
    </dxf>
    <dxf>
      <alignment horizontal="center" textRotation="90"/>
    </dxf>
    <dxf>
      <alignment horizontal="center" textRotation="90"/>
    </dxf>
    <dxf>
      <alignment textRotation="90"/>
    </dxf>
    <dxf>
      <alignment horizontal="center" textRotation="90"/>
    </dxf>
    <dxf>
      <alignment horizontal="center" textRotation="90"/>
    </dxf>
    <dxf>
      <alignment horizontal="center" textRotation="90"/>
    </dxf>
    <dxf>
      <alignment horizontal="center"/>
    </dxf>
    <dxf>
      <alignment textRotation="90"/>
    </dxf>
    <dxf>
      <alignment horizontal="center"/>
    </dxf>
    <dxf>
      <alignment horizontal="center"/>
    </dxf>
    <dxf>
      <alignment horizontal="center"/>
    </dxf>
    <dxf>
      <alignment textRotation="90"/>
    </dxf>
    <dxf>
      <alignment vertical="bottom"/>
    </dxf>
    <dxf>
      <alignment horizontal="center"/>
    </dxf>
    <dxf>
      <alignment horizontal="center"/>
    </dxf>
    <dxf>
      <alignment textRotation="90"/>
    </dxf>
    <dxf>
      <alignment textRotation="90"/>
    </dxf>
    <dxf>
      <alignment textRotation="90"/>
    </dxf>
    <dxf>
      <alignment textRotation="90"/>
    </dxf>
    <dxf>
      <alignment textRotation="90"/>
    </dxf>
    <dxf>
      <alignment textRotation="90"/>
    </dxf>
    <dxf>
      <alignment textRotation="90"/>
    </dxf>
    <dxf>
      <alignment textRotation="90"/>
    </dxf>
    <dxf>
      <alignment textRotation="90"/>
    </dxf>
    <dxf>
      <alignment textRotation="90"/>
    </dxf>
    <dxf>
      <alignment textRotation="90"/>
    </dxf>
    <dxf>
      <alignment textRotation="90"/>
    </dxf>
    <dxf>
      <alignment textRotation="90"/>
    </dxf>
    <dxf>
      <alignment textRotation="9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DATEN\Alpen\Alpbewirtschaftung\2025\MFE\Basisdaten_Adressdatei.xlsx" TargetMode="External"/><Relationship Id="rId1" Type="http://schemas.openxmlformats.org/officeDocument/2006/relationships/externalLinkPath" Target="/38de889d9e0cb580/Dokumente%20allgemein/Business/2024%20Ortsgemeinde%20Gams/Alpen%20Optima%202024/Basisdaten_Adressdate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elle1"/>
    </sheetNames>
    <sheetDataSet>
      <sheetData sheetId="0">
        <row r="2">
          <cell r="B2" t="str">
            <v>V-01</v>
          </cell>
          <cell r="C2" t="str">
            <v>Ackermann</v>
          </cell>
          <cell r="D2" t="str">
            <v>Matthias</v>
          </cell>
        </row>
        <row r="3">
          <cell r="B3" t="str">
            <v>V-02</v>
          </cell>
          <cell r="C3" t="str">
            <v>Alpiger David und Adrian</v>
          </cell>
          <cell r="D3" t="str">
            <v>Betriebsgemeinschaft</v>
          </cell>
        </row>
        <row r="4">
          <cell r="B4" t="str">
            <v>V-03</v>
          </cell>
          <cell r="C4" t="str">
            <v>Bernegger</v>
          </cell>
          <cell r="D4" t="str">
            <v>Hans</v>
          </cell>
        </row>
        <row r="5">
          <cell r="B5" t="str">
            <v>V-04</v>
          </cell>
          <cell r="C5" t="str">
            <v>Dürr</v>
          </cell>
          <cell r="D5" t="str">
            <v>Christoph</v>
          </cell>
        </row>
        <row r="6">
          <cell r="B6" t="str">
            <v>V-05</v>
          </cell>
          <cell r="C6" t="str">
            <v>Dürr</v>
          </cell>
          <cell r="D6" t="str">
            <v>Hansueli</v>
          </cell>
        </row>
        <row r="7">
          <cell r="B7" t="str">
            <v>V-07</v>
          </cell>
          <cell r="C7" t="str">
            <v xml:space="preserve">Dürr </v>
          </cell>
          <cell r="D7" t="str">
            <v>Marcel</v>
          </cell>
        </row>
        <row r="8">
          <cell r="B8" t="str">
            <v>V-09</v>
          </cell>
          <cell r="C8" t="str">
            <v>Dürr-Lenherr</v>
          </cell>
          <cell r="D8" t="str">
            <v>Walter</v>
          </cell>
        </row>
        <row r="9">
          <cell r="B9" t="str">
            <v>V-10</v>
          </cell>
          <cell r="C9" t="str">
            <v>Eggenberger-Eggenberger</v>
          </cell>
          <cell r="D9" t="str">
            <v>Christian</v>
          </cell>
        </row>
        <row r="10">
          <cell r="B10" t="str">
            <v>V-12</v>
          </cell>
          <cell r="C10" t="str">
            <v>Eggenberger-Senn</v>
          </cell>
          <cell r="D10" t="str">
            <v>Heinz</v>
          </cell>
        </row>
        <row r="11">
          <cell r="B11" t="str">
            <v>V-11</v>
          </cell>
          <cell r="C11" t="str">
            <v>Eggenberger-Sprecher</v>
          </cell>
          <cell r="D11" t="str">
            <v>(Christian) Irene</v>
          </cell>
        </row>
        <row r="12">
          <cell r="B12" t="str">
            <v>V-13</v>
          </cell>
          <cell r="C12" t="str">
            <v>Egli</v>
          </cell>
          <cell r="D12" t="str">
            <v>Adolf</v>
          </cell>
        </row>
        <row r="13">
          <cell r="B13" t="str">
            <v>V-72</v>
          </cell>
          <cell r="C13" t="str">
            <v>Erni</v>
          </cell>
          <cell r="D13" t="str">
            <v>Martin</v>
          </cell>
        </row>
        <row r="14">
          <cell r="B14" t="str">
            <v>V-14</v>
          </cell>
          <cell r="C14" t="str">
            <v>Forrer</v>
          </cell>
          <cell r="D14" t="str">
            <v>Hans</v>
          </cell>
        </row>
        <row r="15">
          <cell r="B15" t="str">
            <v>V-16</v>
          </cell>
          <cell r="C15" t="str">
            <v>Gantenbein</v>
          </cell>
          <cell r="D15" t="str">
            <v>Christian</v>
          </cell>
        </row>
        <row r="16">
          <cell r="B16" t="str">
            <v>V-17</v>
          </cell>
          <cell r="C16" t="str">
            <v>Gantenbein</v>
          </cell>
          <cell r="D16" t="str">
            <v>Florian</v>
          </cell>
        </row>
        <row r="17">
          <cell r="B17" t="str">
            <v>V-73</v>
          </cell>
          <cell r="C17" t="str">
            <v>Hanselmann</v>
          </cell>
          <cell r="D17" t="str">
            <v>Manuel</v>
          </cell>
        </row>
        <row r="18">
          <cell r="B18" t="str">
            <v>V-19</v>
          </cell>
          <cell r="C18" t="str">
            <v>Hardegger</v>
          </cell>
          <cell r="D18" t="str">
            <v>Christian</v>
          </cell>
        </row>
        <row r="19">
          <cell r="B19" t="str">
            <v>V-21</v>
          </cell>
          <cell r="C19" t="str">
            <v>Hardegger</v>
          </cell>
          <cell r="D19" t="str">
            <v>Josef</v>
          </cell>
        </row>
        <row r="20">
          <cell r="B20" t="str">
            <v>V-25</v>
          </cell>
          <cell r="C20" t="str">
            <v>Hardegger</v>
          </cell>
          <cell r="D20" t="str">
            <v>Urs</v>
          </cell>
        </row>
        <row r="21">
          <cell r="B21" t="str">
            <v>V-22</v>
          </cell>
          <cell r="C21" t="str">
            <v xml:space="preserve">Hardegger </v>
          </cell>
          <cell r="D21" t="str">
            <v xml:space="preserve">Josef </v>
          </cell>
        </row>
        <row r="22">
          <cell r="B22" t="str">
            <v>V-23</v>
          </cell>
          <cell r="C22" t="str">
            <v>Hardegger-Bühler</v>
          </cell>
          <cell r="D22" t="str">
            <v>Karl</v>
          </cell>
        </row>
        <row r="23">
          <cell r="B23" t="str">
            <v>V-24</v>
          </cell>
          <cell r="C23" t="str">
            <v>Hardegger-Eggenberger</v>
          </cell>
          <cell r="D23" t="str">
            <v>Peter</v>
          </cell>
        </row>
        <row r="24">
          <cell r="B24" t="str">
            <v>V-20</v>
          </cell>
          <cell r="C24" t="str">
            <v>Hardegger-Lenherr</v>
          </cell>
          <cell r="D24" t="str">
            <v>Christian</v>
          </cell>
        </row>
        <row r="25">
          <cell r="B25" t="str">
            <v>V-26</v>
          </cell>
          <cell r="C25" t="str">
            <v>Hofstetter</v>
          </cell>
          <cell r="D25" t="str">
            <v>Hans</v>
          </cell>
        </row>
        <row r="26">
          <cell r="B26" t="str">
            <v>V-28</v>
          </cell>
          <cell r="C26" t="str">
            <v>Huser</v>
          </cell>
          <cell r="D26" t="str">
            <v>Armin</v>
          </cell>
        </row>
        <row r="27">
          <cell r="B27" t="str">
            <v>V-74</v>
          </cell>
          <cell r="C27" t="str">
            <v>Huser-Schmid</v>
          </cell>
          <cell r="D27" t="str">
            <v>Peter</v>
          </cell>
        </row>
        <row r="28">
          <cell r="B28" t="str">
            <v>V-30</v>
          </cell>
          <cell r="C28" t="str">
            <v>Kaiser</v>
          </cell>
          <cell r="D28" t="str">
            <v>Roman</v>
          </cell>
        </row>
        <row r="29">
          <cell r="B29" t="str">
            <v>V-31</v>
          </cell>
          <cell r="C29" t="str">
            <v>Knaus</v>
          </cell>
          <cell r="D29" t="str">
            <v>Willi</v>
          </cell>
        </row>
        <row r="30">
          <cell r="B30" t="str">
            <v>V-34</v>
          </cell>
          <cell r="C30" t="str">
            <v>Kramer-Lenherr</v>
          </cell>
          <cell r="D30" t="str">
            <v>Markus</v>
          </cell>
        </row>
        <row r="31">
          <cell r="B31" t="str">
            <v>V-35</v>
          </cell>
          <cell r="C31" t="str">
            <v>Künzle</v>
          </cell>
          <cell r="D31" t="str">
            <v>Walter</v>
          </cell>
        </row>
        <row r="32">
          <cell r="B32" t="str">
            <v>V-36</v>
          </cell>
          <cell r="C32" t="str">
            <v>Kuratli</v>
          </cell>
          <cell r="D32" t="str">
            <v>Christian</v>
          </cell>
        </row>
        <row r="33">
          <cell r="B33" t="str">
            <v>V-39</v>
          </cell>
          <cell r="C33" t="str">
            <v>Lenherr</v>
          </cell>
          <cell r="D33" t="str">
            <v>Beat</v>
          </cell>
        </row>
        <row r="34">
          <cell r="B34" t="str">
            <v>V-75</v>
          </cell>
          <cell r="C34" t="str">
            <v>Lenherr</v>
          </cell>
          <cell r="D34" t="str">
            <v>Anton</v>
          </cell>
        </row>
        <row r="35">
          <cell r="B35" t="str">
            <v>V-41</v>
          </cell>
          <cell r="C35" t="str">
            <v>Lenherr-Baumgartner</v>
          </cell>
          <cell r="D35" t="str">
            <v>Christian</v>
          </cell>
        </row>
        <row r="36">
          <cell r="B36" t="str">
            <v>V-44a</v>
          </cell>
          <cell r="C36" t="str">
            <v>Lenherr-Ricklin</v>
          </cell>
          <cell r="D36" t="str">
            <v>Othmar</v>
          </cell>
        </row>
        <row r="37">
          <cell r="B37" t="str">
            <v>V-44</v>
          </cell>
          <cell r="C37" t="str">
            <v>Lenherr-Lenherr</v>
          </cell>
          <cell r="D37" t="str">
            <v>Niklaus</v>
          </cell>
        </row>
        <row r="38">
          <cell r="B38" t="str">
            <v>V-42</v>
          </cell>
          <cell r="C38" t="str">
            <v>Lenherr-Nutt</v>
          </cell>
          <cell r="D38" t="str">
            <v>Josef</v>
          </cell>
        </row>
        <row r="39">
          <cell r="B39" t="str">
            <v>V-43</v>
          </cell>
          <cell r="C39" t="str">
            <v>Lenherr-Riedo</v>
          </cell>
          <cell r="D39" t="str">
            <v>Markus</v>
          </cell>
        </row>
        <row r="40">
          <cell r="B40" t="str">
            <v>V-40</v>
          </cell>
          <cell r="C40" t="str">
            <v>Lenherr-Tinner</v>
          </cell>
          <cell r="D40" t="str">
            <v>Beat</v>
          </cell>
        </row>
        <row r="41">
          <cell r="B41" t="str">
            <v>V-45</v>
          </cell>
          <cell r="C41" t="str">
            <v>Lenherr-Zogg</v>
          </cell>
          <cell r="D41" t="str">
            <v>Ruedi</v>
          </cell>
        </row>
        <row r="42">
          <cell r="B42" t="str">
            <v>V-46</v>
          </cell>
          <cell r="C42" t="str">
            <v>Lippuner</v>
          </cell>
          <cell r="D42" t="str">
            <v>Peter</v>
          </cell>
        </row>
        <row r="43">
          <cell r="B43" t="str">
            <v>V-46a</v>
          </cell>
          <cell r="C43" t="str">
            <v>Lusti</v>
          </cell>
          <cell r="D43" t="str">
            <v>Hansruedi</v>
          </cell>
        </row>
        <row r="44">
          <cell r="B44" t="str">
            <v>V-47a</v>
          </cell>
          <cell r="C44" t="str">
            <v>Näf</v>
          </cell>
          <cell r="D44" t="str">
            <v>Hanspeter</v>
          </cell>
        </row>
        <row r="45">
          <cell r="B45" t="str">
            <v>V-48</v>
          </cell>
          <cell r="C45" t="str">
            <v>Pfister</v>
          </cell>
          <cell r="D45" t="str">
            <v>Anawal</v>
          </cell>
        </row>
        <row r="46">
          <cell r="B46" t="str">
            <v>V-49</v>
          </cell>
          <cell r="C46" t="str">
            <v>Rüegg</v>
          </cell>
          <cell r="D46" t="str">
            <v>Ivan</v>
          </cell>
        </row>
        <row r="47">
          <cell r="B47" t="str">
            <v>V-51</v>
          </cell>
          <cell r="C47" t="str">
            <v>Rutz</v>
          </cell>
          <cell r="D47" t="str">
            <v>Jakob</v>
          </cell>
        </row>
        <row r="48">
          <cell r="B48" t="str">
            <v>V-52</v>
          </cell>
          <cell r="C48" t="str">
            <v>Scherrer</v>
          </cell>
          <cell r="D48" t="str">
            <v>Gerald</v>
          </cell>
        </row>
        <row r="49">
          <cell r="B49" t="str">
            <v>V-54</v>
          </cell>
          <cell r="C49" t="str">
            <v>Scherrer</v>
          </cell>
          <cell r="D49" t="str">
            <v>Markus</v>
          </cell>
        </row>
        <row r="50">
          <cell r="B50" t="str">
            <v>V-55</v>
          </cell>
          <cell r="C50" t="str">
            <v>Scherrer</v>
          </cell>
          <cell r="D50" t="str">
            <v>Patrick</v>
          </cell>
        </row>
        <row r="51">
          <cell r="B51" t="str">
            <v>V-55a</v>
          </cell>
          <cell r="C51" t="str">
            <v>Scherrer</v>
          </cell>
          <cell r="D51" t="str">
            <v>Thomas</v>
          </cell>
        </row>
        <row r="52">
          <cell r="B52" t="str">
            <v>V-53</v>
          </cell>
          <cell r="C52" t="str">
            <v>Scherrer-Bollhalder</v>
          </cell>
          <cell r="D52" t="str">
            <v>Roman</v>
          </cell>
        </row>
        <row r="53">
          <cell r="B53" t="str">
            <v>V-56</v>
          </cell>
          <cell r="C53" t="str">
            <v>Schlegel-Schneebeli</v>
          </cell>
          <cell r="D53" t="str">
            <v>Jörg</v>
          </cell>
        </row>
        <row r="54">
          <cell r="B54" t="str">
            <v>V-57</v>
          </cell>
          <cell r="C54" t="str">
            <v>Schweizer</v>
          </cell>
          <cell r="D54" t="str">
            <v>Melchior</v>
          </cell>
        </row>
        <row r="55">
          <cell r="B55" t="str">
            <v>V-58</v>
          </cell>
          <cell r="C55" t="str">
            <v>Stauffacher</v>
          </cell>
          <cell r="D55" t="str">
            <v>GG</v>
          </cell>
        </row>
        <row r="56">
          <cell r="B56" t="str">
            <v>V-59</v>
          </cell>
          <cell r="C56" t="str">
            <v>Stoop</v>
          </cell>
          <cell r="D56" t="str">
            <v>Reto</v>
          </cell>
        </row>
        <row r="57">
          <cell r="B57" t="str">
            <v>V-58a</v>
          </cell>
          <cell r="C57" t="str">
            <v>Stricker</v>
          </cell>
          <cell r="D57" t="str">
            <v>Ueli</v>
          </cell>
        </row>
        <row r="58">
          <cell r="B58" t="str">
            <v>V-61</v>
          </cell>
          <cell r="C58" t="str">
            <v>Sutter</v>
          </cell>
          <cell r="D58" t="str">
            <v>Marcel</v>
          </cell>
        </row>
        <row r="59">
          <cell r="B59" t="str">
            <v>V-62</v>
          </cell>
          <cell r="C59" t="str">
            <v>Tobler</v>
          </cell>
          <cell r="D59" t="str">
            <v>Richard</v>
          </cell>
        </row>
        <row r="60">
          <cell r="B60" t="str">
            <v>V-64a</v>
          </cell>
          <cell r="C60" t="str">
            <v>Vetsch</v>
          </cell>
          <cell r="D60" t="str">
            <v>Ernst</v>
          </cell>
        </row>
        <row r="61">
          <cell r="B61" t="str">
            <v>V-65</v>
          </cell>
          <cell r="C61" t="str">
            <v>Vetsch</v>
          </cell>
          <cell r="D61" t="str">
            <v>Lukas &amp; Cécile</v>
          </cell>
        </row>
        <row r="62">
          <cell r="B62" t="str">
            <v>V-66</v>
          </cell>
          <cell r="C62" t="str">
            <v>Vetsch</v>
          </cell>
          <cell r="D62" t="str">
            <v>Paul</v>
          </cell>
        </row>
        <row r="63">
          <cell r="B63" t="str">
            <v>V-63</v>
          </cell>
          <cell r="C63" t="str">
            <v>Vetsch-Lenherr</v>
          </cell>
          <cell r="D63" t="str">
            <v>Christian</v>
          </cell>
        </row>
        <row r="64">
          <cell r="B64" t="str">
            <v>V-64</v>
          </cell>
          <cell r="C64" t="str">
            <v>Vetsch-Rohrer</v>
          </cell>
          <cell r="D64" t="str">
            <v>Christof</v>
          </cell>
        </row>
        <row r="65">
          <cell r="B65" t="str">
            <v>V-68</v>
          </cell>
          <cell r="C65" t="str">
            <v>Wenk</v>
          </cell>
          <cell r="D65" t="str">
            <v>Stefan</v>
          </cell>
        </row>
        <row r="66">
          <cell r="B66" t="str">
            <v>V-69</v>
          </cell>
          <cell r="C66" t="str">
            <v>Wessner</v>
          </cell>
          <cell r="D66" t="str">
            <v>Daniel</v>
          </cell>
        </row>
        <row r="67">
          <cell r="B67" t="str">
            <v>V-70</v>
          </cell>
          <cell r="C67" t="str">
            <v>Zogg</v>
          </cell>
          <cell r="D67" t="str">
            <v>Mathias &amp; Flavia</v>
          </cell>
        </row>
        <row r="68">
          <cell r="B68" t="str">
            <v>V-71</v>
          </cell>
          <cell r="C68" t="str">
            <v>Fust</v>
          </cell>
          <cell r="D68" t="str">
            <v>Walter</v>
          </cell>
        </row>
        <row r="69">
          <cell r="B69" t="str">
            <v>V-80</v>
          </cell>
          <cell r="C69" t="str">
            <v>Hüppi</v>
          </cell>
          <cell r="D69" t="str">
            <v>Xaver jun.</v>
          </cell>
        </row>
        <row r="70">
          <cell r="B70"/>
          <cell r="C70" t="str">
            <v>Alpkorporation Freienalp</v>
          </cell>
          <cell r="D70"/>
        </row>
        <row r="71">
          <cell r="B71"/>
          <cell r="C71" t="str">
            <v>Alpgemeinschaft Gamplüt/Lisigweid/Boden</v>
          </cell>
          <cell r="D71"/>
        </row>
        <row r="72">
          <cell r="B72"/>
          <cell r="C72" t="str">
            <v>Alpkorporation Oberhag</v>
          </cell>
          <cell r="D72"/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dreas Schöb" refreshedDate="45696.500953125003" createdVersion="8" refreshedVersion="8" minRefreshableVersion="3" recordCount="132" xr:uid="{022B96ED-1496-4072-8683-7D2FAD73B4E3}">
  <cacheSource type="worksheet">
    <worksheetSource name="Anmeldungen"/>
  </cacheSource>
  <cacheFields count="7">
    <cacheField name="V-Nr." numFmtId="0">
      <sharedItems containsBlank="1" count="62">
        <s v="V-01"/>
        <s v="V-02"/>
        <s v="V-03"/>
        <s v="V-04"/>
        <s v="V-05"/>
        <s v="V-07"/>
        <s v="V-09"/>
        <s v="V-10"/>
        <s v="V-11"/>
        <s v="V-12"/>
        <s v="V-13"/>
        <s v="V-14"/>
        <s v="V-71"/>
        <s v="V-16"/>
        <s v="V-17"/>
        <s v="V-19"/>
        <s v="V-20"/>
        <s v="V-21"/>
        <s v="V-22"/>
        <s v="V-23"/>
        <s v="V-25"/>
        <s v="V-26"/>
        <s v="V-28"/>
        <s v="V-30"/>
        <s v="V-31"/>
        <s v="V-34"/>
        <s v="V-35"/>
        <s v="V-36"/>
        <s v="V-39"/>
        <s v="V-40"/>
        <s v="V-41"/>
        <s v="V-42"/>
        <s v="V-43"/>
        <s v="V-44"/>
        <s v="V-44a"/>
        <s v="V-45"/>
        <s v="V-46"/>
        <s v="V-48"/>
        <s v="V-49"/>
        <s v="V-51"/>
        <s v="V-52"/>
        <s v="V-53"/>
        <s v="V-54"/>
        <s v="V-55"/>
        <s v="V-55a"/>
        <s v="V-56"/>
        <s v="V-57"/>
        <s v="V-58"/>
        <s v="V-58a"/>
        <s v="V-70"/>
        <s v="V-61"/>
        <s v="V-62"/>
        <s v="V-63"/>
        <s v="V-64"/>
        <s v="V-64a"/>
        <s v="V-65"/>
        <s v="V-66"/>
        <s v="V-68"/>
        <s v="V-69"/>
        <s v="V-46a"/>
        <s v="V-47a"/>
        <m/>
      </sharedItems>
    </cacheField>
    <cacheField name="Name" numFmtId="0">
      <sharedItems count="53">
        <s v="Ackermann"/>
        <s v="Alpiger David und Adrian"/>
        <s v="Bernegger"/>
        <s v="Dürr"/>
        <s v="Dürr "/>
        <s v="Dürr-Lenherr"/>
        <s v="Eggenberger-Eggenberger"/>
        <s v="Eggenberger-Sprecher"/>
        <s v="Eggenberger-Senn"/>
        <s v="Egli"/>
        <s v="Forrer"/>
        <s v="Fust"/>
        <s v="Gantenbein"/>
        <s v="Hardegger"/>
        <s v="Hardegger-Lenherr"/>
        <s v="Hardegger "/>
        <s v="Hardegger-Bühler"/>
        <s v="Hofstetter"/>
        <s v="Huser"/>
        <s v="Kaiser"/>
        <s v="Knaus"/>
        <s v="Kramer-Lenherr"/>
        <s v="Künzle"/>
        <s v="Kuratli"/>
        <s v="Lenherr"/>
        <s v="Lenherr-Tinner"/>
        <s v="Lenherr-Baumgartner"/>
        <s v="Lenherr-Nutt"/>
        <s v="Lenherr-Riedo"/>
        <s v="Lenherr-Lenherr"/>
        <s v="Lenherr-Ricklin"/>
        <s v="Lenherr-Zogg"/>
        <s v="Lippuner"/>
        <s v="Pfister"/>
        <s v="Rüegg"/>
        <s v="Rutz"/>
        <s v="Scherrer"/>
        <s v="Scherrer-Bollhalder"/>
        <s v="Schlegel-Schneebeli"/>
        <s v="Schweizer"/>
        <s v="Stauffacher"/>
        <s v="Stricker"/>
        <s v="Zogg"/>
        <s v="Sutter"/>
        <s v="Tobler"/>
        <s v="Vetsch-Lenherr"/>
        <s v="Vetsch-Rohrer"/>
        <s v="Vetsch"/>
        <s v="Wenk"/>
        <s v="Wessner"/>
        <s v="Lusti"/>
        <s v="Näf"/>
        <e v="#N/A"/>
      </sharedItems>
    </cacheField>
    <cacheField name="Vorname" numFmtId="0">
      <sharedItems count="46">
        <s v="Matthias"/>
        <s v="Betriebsgemeinschaft"/>
        <s v="Hans"/>
        <s v="Christoph"/>
        <s v="Hansueli"/>
        <s v="Marcel"/>
        <s v="Walter"/>
        <s v="Christian"/>
        <s v="(Christian) Irene"/>
        <s v="Heinz"/>
        <s v="Adolf"/>
        <s v="Florian"/>
        <s v="Josef"/>
        <s v="Josef "/>
        <s v="Karl"/>
        <s v="Urs"/>
        <s v="Armin"/>
        <s v="Roman"/>
        <s v="Willi"/>
        <s v="Markus"/>
        <s v="Beat"/>
        <s v="Niklaus"/>
        <s v="Othmar"/>
        <s v="Ruedi"/>
        <s v="Peter"/>
        <s v="Anawal"/>
        <s v="Ivan"/>
        <s v="Jakob"/>
        <s v="Gerald"/>
        <s v="Patrick"/>
        <s v="Thomas"/>
        <s v="Jörg"/>
        <s v="Melchior"/>
        <s v="GG"/>
        <s v="Ueli"/>
        <s v="Mathias &amp; Flavia"/>
        <s v="Richard"/>
        <s v="Christof"/>
        <s v="Ernst"/>
        <s v="Lukas &amp; Cécile"/>
        <s v="Paul"/>
        <s v="Stefan"/>
        <s v="Daniel"/>
        <s v="Hansruedi"/>
        <s v="Hanspeter"/>
        <e v="#N/A"/>
      </sharedItems>
    </cacheField>
    <cacheField name="Gattung" numFmtId="0">
      <sharedItems containsBlank="1" count="7">
        <s v="Rinder"/>
        <s v="Zeitkühe"/>
        <s v="Kühe"/>
        <s v="Kälber"/>
        <s v="Mutterkühe"/>
        <s v="MK-Kälber"/>
        <m/>
      </sharedItems>
    </cacheField>
    <cacheField name="Anzahl" numFmtId="0">
      <sharedItems containsString="0" containsBlank="1" containsNumber="1" containsInteger="1" minValue="0" maxValue="32"/>
    </cacheField>
    <cacheField name="Alp" numFmtId="0">
      <sharedItems containsBlank="1" count="12">
        <s v="Neuenalp"/>
        <s v="Naraus"/>
        <s v="Tesel"/>
        <s v="Fros"/>
        <s v="Grueb"/>
        <s v="Loch"/>
        <s v="Kuhweid"/>
        <s v="Fanülla"/>
        <s v="Heeg"/>
        <s v="Gadöl"/>
        <s v="Abendweid"/>
        <m/>
      </sharedItems>
    </cacheField>
    <cacheField name="SOLL" numFmtId="0">
      <sharedItems containsMixedTypes="1" containsNumber="1" containsInteger="1" minValue="39" maxValue="11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2">
  <r>
    <x v="0"/>
    <x v="0"/>
    <x v="0"/>
    <x v="0"/>
    <m/>
    <x v="0"/>
    <n v="67"/>
  </r>
  <r>
    <x v="1"/>
    <x v="1"/>
    <x v="1"/>
    <x v="0"/>
    <n v="4"/>
    <x v="0"/>
    <n v="67"/>
  </r>
  <r>
    <x v="1"/>
    <x v="1"/>
    <x v="1"/>
    <x v="1"/>
    <n v="8"/>
    <x v="0"/>
    <n v="67"/>
  </r>
  <r>
    <x v="2"/>
    <x v="2"/>
    <x v="2"/>
    <x v="0"/>
    <m/>
    <x v="1"/>
    <n v="118"/>
  </r>
  <r>
    <x v="3"/>
    <x v="3"/>
    <x v="3"/>
    <x v="2"/>
    <n v="2"/>
    <x v="2"/>
    <n v="55"/>
  </r>
  <r>
    <x v="4"/>
    <x v="3"/>
    <x v="4"/>
    <x v="1"/>
    <m/>
    <x v="3"/>
    <n v="40"/>
  </r>
  <r>
    <x v="4"/>
    <x v="3"/>
    <x v="4"/>
    <x v="0"/>
    <m/>
    <x v="1"/>
    <n v="118"/>
  </r>
  <r>
    <x v="4"/>
    <x v="3"/>
    <x v="4"/>
    <x v="3"/>
    <m/>
    <x v="1"/>
    <n v="118"/>
  </r>
  <r>
    <x v="5"/>
    <x v="4"/>
    <x v="5"/>
    <x v="2"/>
    <m/>
    <x v="2"/>
    <n v="55"/>
  </r>
  <r>
    <x v="5"/>
    <x v="4"/>
    <x v="5"/>
    <x v="1"/>
    <m/>
    <x v="0"/>
    <n v="67"/>
  </r>
  <r>
    <x v="5"/>
    <x v="4"/>
    <x v="5"/>
    <x v="0"/>
    <m/>
    <x v="0"/>
    <n v="67"/>
  </r>
  <r>
    <x v="6"/>
    <x v="5"/>
    <x v="6"/>
    <x v="2"/>
    <n v="1"/>
    <x v="2"/>
    <n v="55"/>
  </r>
  <r>
    <x v="6"/>
    <x v="5"/>
    <x v="6"/>
    <x v="1"/>
    <n v="2"/>
    <x v="3"/>
    <n v="40"/>
  </r>
  <r>
    <x v="6"/>
    <x v="5"/>
    <x v="6"/>
    <x v="3"/>
    <n v="1"/>
    <x v="1"/>
    <n v="118"/>
  </r>
  <r>
    <x v="6"/>
    <x v="5"/>
    <x v="6"/>
    <x v="0"/>
    <n v="4"/>
    <x v="1"/>
    <n v="118"/>
  </r>
  <r>
    <x v="7"/>
    <x v="6"/>
    <x v="7"/>
    <x v="0"/>
    <n v="2"/>
    <x v="3"/>
    <n v="40"/>
  </r>
  <r>
    <x v="8"/>
    <x v="7"/>
    <x v="8"/>
    <x v="0"/>
    <m/>
    <x v="4"/>
    <n v="70"/>
  </r>
  <r>
    <x v="8"/>
    <x v="7"/>
    <x v="8"/>
    <x v="1"/>
    <m/>
    <x v="4"/>
    <n v="70"/>
  </r>
  <r>
    <x v="9"/>
    <x v="8"/>
    <x v="9"/>
    <x v="4"/>
    <n v="5"/>
    <x v="3"/>
    <n v="40"/>
  </r>
  <r>
    <x v="9"/>
    <x v="8"/>
    <x v="9"/>
    <x v="5"/>
    <n v="5"/>
    <x v="3"/>
    <n v="40"/>
  </r>
  <r>
    <x v="9"/>
    <x v="8"/>
    <x v="9"/>
    <x v="4"/>
    <n v="22"/>
    <x v="5"/>
    <n v="42"/>
  </r>
  <r>
    <x v="9"/>
    <x v="8"/>
    <x v="9"/>
    <x v="5"/>
    <n v="22"/>
    <x v="5"/>
    <n v="42"/>
  </r>
  <r>
    <x v="10"/>
    <x v="9"/>
    <x v="10"/>
    <x v="2"/>
    <n v="1"/>
    <x v="2"/>
    <n v="55"/>
  </r>
  <r>
    <x v="11"/>
    <x v="10"/>
    <x v="2"/>
    <x v="2"/>
    <n v="1"/>
    <x v="2"/>
    <n v="55"/>
  </r>
  <r>
    <x v="12"/>
    <x v="11"/>
    <x v="6"/>
    <x v="2"/>
    <n v="1"/>
    <x v="2"/>
    <n v="55"/>
  </r>
  <r>
    <x v="13"/>
    <x v="12"/>
    <x v="7"/>
    <x v="2"/>
    <n v="2"/>
    <x v="2"/>
    <n v="55"/>
  </r>
  <r>
    <x v="14"/>
    <x v="12"/>
    <x v="11"/>
    <x v="2"/>
    <n v="3"/>
    <x v="2"/>
    <n v="55"/>
  </r>
  <r>
    <x v="15"/>
    <x v="13"/>
    <x v="7"/>
    <x v="0"/>
    <n v="6"/>
    <x v="1"/>
    <n v="118"/>
  </r>
  <r>
    <x v="16"/>
    <x v="14"/>
    <x v="7"/>
    <x v="1"/>
    <m/>
    <x v="6"/>
    <n v="42"/>
  </r>
  <r>
    <x v="16"/>
    <x v="14"/>
    <x v="7"/>
    <x v="0"/>
    <m/>
    <x v="6"/>
    <n v="42"/>
  </r>
  <r>
    <x v="17"/>
    <x v="13"/>
    <x v="12"/>
    <x v="4"/>
    <n v="15"/>
    <x v="7"/>
    <n v="64"/>
  </r>
  <r>
    <x v="17"/>
    <x v="13"/>
    <x v="12"/>
    <x v="5"/>
    <n v="14"/>
    <x v="7"/>
    <n v="64"/>
  </r>
  <r>
    <x v="18"/>
    <x v="15"/>
    <x v="13"/>
    <x v="2"/>
    <m/>
    <x v="2"/>
    <n v="55"/>
  </r>
  <r>
    <x v="18"/>
    <x v="15"/>
    <x v="13"/>
    <x v="1"/>
    <m/>
    <x v="8"/>
    <n v="39"/>
  </r>
  <r>
    <x v="18"/>
    <x v="15"/>
    <x v="13"/>
    <x v="0"/>
    <m/>
    <x v="8"/>
    <n v="39"/>
  </r>
  <r>
    <x v="18"/>
    <x v="15"/>
    <x v="13"/>
    <x v="0"/>
    <m/>
    <x v="0"/>
    <n v="67"/>
  </r>
  <r>
    <x v="19"/>
    <x v="16"/>
    <x v="14"/>
    <x v="3"/>
    <m/>
    <x v="2"/>
    <n v="55"/>
  </r>
  <r>
    <x v="19"/>
    <x v="16"/>
    <x v="14"/>
    <x v="2"/>
    <m/>
    <x v="4"/>
    <n v="70"/>
  </r>
  <r>
    <x v="19"/>
    <x v="16"/>
    <x v="14"/>
    <x v="3"/>
    <m/>
    <x v="4"/>
    <n v="70"/>
  </r>
  <r>
    <x v="20"/>
    <x v="13"/>
    <x v="15"/>
    <x v="2"/>
    <m/>
    <x v="2"/>
    <n v="55"/>
  </r>
  <r>
    <x v="20"/>
    <x v="13"/>
    <x v="15"/>
    <x v="0"/>
    <m/>
    <x v="6"/>
    <n v="42"/>
  </r>
  <r>
    <x v="21"/>
    <x v="17"/>
    <x v="2"/>
    <x v="2"/>
    <n v="2"/>
    <x v="2"/>
    <n v="55"/>
  </r>
  <r>
    <x v="22"/>
    <x v="18"/>
    <x v="16"/>
    <x v="2"/>
    <m/>
    <x v="2"/>
    <n v="55"/>
  </r>
  <r>
    <x v="23"/>
    <x v="19"/>
    <x v="17"/>
    <x v="2"/>
    <n v="2"/>
    <x v="2"/>
    <n v="55"/>
  </r>
  <r>
    <x v="23"/>
    <x v="19"/>
    <x v="17"/>
    <x v="0"/>
    <n v="4"/>
    <x v="6"/>
    <n v="42"/>
  </r>
  <r>
    <x v="24"/>
    <x v="20"/>
    <x v="18"/>
    <x v="0"/>
    <n v="8"/>
    <x v="8"/>
    <n v="39"/>
  </r>
  <r>
    <x v="25"/>
    <x v="21"/>
    <x v="19"/>
    <x v="3"/>
    <m/>
    <x v="1"/>
    <n v="118"/>
  </r>
  <r>
    <x v="25"/>
    <x v="21"/>
    <x v="19"/>
    <x v="1"/>
    <m/>
    <x v="3"/>
    <n v="40"/>
  </r>
  <r>
    <x v="26"/>
    <x v="22"/>
    <x v="6"/>
    <x v="2"/>
    <n v="1"/>
    <x v="2"/>
    <n v="55"/>
  </r>
  <r>
    <x v="27"/>
    <x v="23"/>
    <x v="7"/>
    <x v="2"/>
    <n v="4"/>
    <x v="2"/>
    <n v="55"/>
  </r>
  <r>
    <x v="28"/>
    <x v="24"/>
    <x v="20"/>
    <x v="2"/>
    <m/>
    <x v="2"/>
    <n v="55"/>
  </r>
  <r>
    <x v="28"/>
    <x v="24"/>
    <x v="20"/>
    <x v="1"/>
    <m/>
    <x v="3"/>
    <n v="40"/>
  </r>
  <r>
    <x v="28"/>
    <x v="24"/>
    <x v="20"/>
    <x v="0"/>
    <m/>
    <x v="0"/>
    <n v="67"/>
  </r>
  <r>
    <x v="28"/>
    <x v="24"/>
    <x v="20"/>
    <x v="3"/>
    <m/>
    <x v="1"/>
    <n v="118"/>
  </r>
  <r>
    <x v="28"/>
    <x v="24"/>
    <x v="20"/>
    <x v="0"/>
    <m/>
    <x v="1"/>
    <n v="118"/>
  </r>
  <r>
    <x v="29"/>
    <x v="25"/>
    <x v="20"/>
    <x v="1"/>
    <n v="4"/>
    <x v="1"/>
    <n v="118"/>
  </r>
  <r>
    <x v="29"/>
    <x v="25"/>
    <x v="20"/>
    <x v="0"/>
    <n v="7"/>
    <x v="1"/>
    <n v="118"/>
  </r>
  <r>
    <x v="29"/>
    <x v="25"/>
    <x v="20"/>
    <x v="3"/>
    <n v="5"/>
    <x v="1"/>
    <n v="118"/>
  </r>
  <r>
    <x v="30"/>
    <x v="26"/>
    <x v="7"/>
    <x v="2"/>
    <n v="1"/>
    <x v="2"/>
    <n v="55"/>
  </r>
  <r>
    <x v="30"/>
    <x v="26"/>
    <x v="7"/>
    <x v="1"/>
    <n v="4"/>
    <x v="9"/>
    <n v="39"/>
  </r>
  <r>
    <x v="30"/>
    <x v="26"/>
    <x v="7"/>
    <x v="0"/>
    <n v="6"/>
    <x v="1"/>
    <n v="118"/>
  </r>
  <r>
    <x v="30"/>
    <x v="26"/>
    <x v="7"/>
    <x v="3"/>
    <n v="2"/>
    <x v="1"/>
    <n v="118"/>
  </r>
  <r>
    <x v="31"/>
    <x v="27"/>
    <x v="12"/>
    <x v="4"/>
    <n v="5"/>
    <x v="4"/>
    <n v="70"/>
  </r>
  <r>
    <x v="31"/>
    <x v="27"/>
    <x v="12"/>
    <x v="5"/>
    <n v="4"/>
    <x v="4"/>
    <n v="70"/>
  </r>
  <r>
    <x v="31"/>
    <x v="27"/>
    <x v="12"/>
    <x v="0"/>
    <n v="1"/>
    <x v="4"/>
    <n v="70"/>
  </r>
  <r>
    <x v="32"/>
    <x v="28"/>
    <x v="19"/>
    <x v="2"/>
    <m/>
    <x v="2"/>
    <n v="55"/>
  </r>
  <r>
    <x v="32"/>
    <x v="28"/>
    <x v="19"/>
    <x v="0"/>
    <m/>
    <x v="4"/>
    <n v="70"/>
  </r>
  <r>
    <x v="32"/>
    <x v="28"/>
    <x v="19"/>
    <x v="3"/>
    <m/>
    <x v="4"/>
    <n v="70"/>
  </r>
  <r>
    <x v="33"/>
    <x v="29"/>
    <x v="21"/>
    <x v="1"/>
    <m/>
    <x v="9"/>
    <n v="39"/>
  </r>
  <r>
    <x v="33"/>
    <x v="29"/>
    <x v="21"/>
    <x v="0"/>
    <m/>
    <x v="9"/>
    <n v="39"/>
  </r>
  <r>
    <x v="34"/>
    <x v="30"/>
    <x v="22"/>
    <x v="1"/>
    <n v="2"/>
    <x v="3"/>
    <n v="40"/>
  </r>
  <r>
    <x v="35"/>
    <x v="31"/>
    <x v="23"/>
    <x v="2"/>
    <n v="1"/>
    <x v="2"/>
    <n v="55"/>
  </r>
  <r>
    <x v="35"/>
    <x v="31"/>
    <x v="23"/>
    <x v="0"/>
    <n v="10"/>
    <x v="6"/>
    <n v="42"/>
  </r>
  <r>
    <x v="36"/>
    <x v="32"/>
    <x v="24"/>
    <x v="2"/>
    <m/>
    <x v="2"/>
    <n v="55"/>
  </r>
  <r>
    <x v="37"/>
    <x v="33"/>
    <x v="25"/>
    <x v="2"/>
    <m/>
    <x v="2"/>
    <n v="55"/>
  </r>
  <r>
    <x v="38"/>
    <x v="34"/>
    <x v="26"/>
    <x v="2"/>
    <m/>
    <x v="2"/>
    <n v="55"/>
  </r>
  <r>
    <x v="39"/>
    <x v="35"/>
    <x v="27"/>
    <x v="0"/>
    <m/>
    <x v="8"/>
    <n v="39"/>
  </r>
  <r>
    <x v="40"/>
    <x v="36"/>
    <x v="28"/>
    <x v="2"/>
    <n v="1"/>
    <x v="2"/>
    <n v="55"/>
  </r>
  <r>
    <x v="40"/>
    <x v="36"/>
    <x v="28"/>
    <x v="0"/>
    <n v="9"/>
    <x v="1"/>
    <n v="118"/>
  </r>
  <r>
    <x v="40"/>
    <x v="36"/>
    <x v="28"/>
    <x v="3"/>
    <n v="3"/>
    <x v="1"/>
    <n v="118"/>
  </r>
  <r>
    <x v="41"/>
    <x v="37"/>
    <x v="17"/>
    <x v="0"/>
    <n v="3"/>
    <x v="0"/>
    <n v="67"/>
  </r>
  <r>
    <x v="41"/>
    <x v="37"/>
    <x v="17"/>
    <x v="0"/>
    <n v="2"/>
    <x v="1"/>
    <n v="118"/>
  </r>
  <r>
    <x v="41"/>
    <x v="37"/>
    <x v="17"/>
    <x v="3"/>
    <n v="8"/>
    <x v="1"/>
    <n v="118"/>
  </r>
  <r>
    <x v="42"/>
    <x v="36"/>
    <x v="19"/>
    <x v="2"/>
    <n v="8"/>
    <x v="3"/>
    <n v="40"/>
  </r>
  <r>
    <x v="42"/>
    <x v="36"/>
    <x v="19"/>
    <x v="0"/>
    <n v="2"/>
    <x v="3"/>
    <n v="40"/>
  </r>
  <r>
    <x v="42"/>
    <x v="36"/>
    <x v="19"/>
    <x v="3"/>
    <n v="5"/>
    <x v="3"/>
    <n v="40"/>
  </r>
  <r>
    <x v="43"/>
    <x v="36"/>
    <x v="29"/>
    <x v="2"/>
    <m/>
    <x v="2"/>
    <n v="55"/>
  </r>
  <r>
    <x v="44"/>
    <x v="36"/>
    <x v="30"/>
    <x v="0"/>
    <n v="2"/>
    <x v="4"/>
    <n v="70"/>
  </r>
  <r>
    <x v="45"/>
    <x v="38"/>
    <x v="31"/>
    <x v="5"/>
    <n v="12"/>
    <x v="7"/>
    <n v="64"/>
  </r>
  <r>
    <x v="45"/>
    <x v="38"/>
    <x v="31"/>
    <x v="0"/>
    <n v="1"/>
    <x v="7"/>
    <n v="64"/>
  </r>
  <r>
    <x v="45"/>
    <x v="38"/>
    <x v="31"/>
    <x v="4"/>
    <n v="12"/>
    <x v="7"/>
    <n v="64"/>
  </r>
  <r>
    <x v="46"/>
    <x v="39"/>
    <x v="32"/>
    <x v="2"/>
    <n v="3"/>
    <x v="2"/>
    <n v="55"/>
  </r>
  <r>
    <x v="47"/>
    <x v="40"/>
    <x v="33"/>
    <x v="2"/>
    <n v="2"/>
    <x v="2"/>
    <n v="55"/>
  </r>
  <r>
    <x v="48"/>
    <x v="41"/>
    <x v="34"/>
    <x v="2"/>
    <n v="2"/>
    <x v="2"/>
    <n v="55"/>
  </r>
  <r>
    <x v="49"/>
    <x v="42"/>
    <x v="35"/>
    <x v="1"/>
    <m/>
    <x v="1"/>
    <n v="118"/>
  </r>
  <r>
    <x v="49"/>
    <x v="42"/>
    <x v="35"/>
    <x v="0"/>
    <m/>
    <x v="1"/>
    <n v="118"/>
  </r>
  <r>
    <x v="49"/>
    <x v="42"/>
    <x v="35"/>
    <x v="3"/>
    <m/>
    <x v="1"/>
    <n v="118"/>
  </r>
  <r>
    <x v="50"/>
    <x v="43"/>
    <x v="5"/>
    <x v="2"/>
    <n v="1"/>
    <x v="2"/>
    <n v="55"/>
  </r>
  <r>
    <x v="50"/>
    <x v="43"/>
    <x v="5"/>
    <x v="1"/>
    <n v="2"/>
    <x v="1"/>
    <n v="118"/>
  </r>
  <r>
    <x v="50"/>
    <x v="43"/>
    <x v="5"/>
    <x v="0"/>
    <n v="5"/>
    <x v="1"/>
    <n v="118"/>
  </r>
  <r>
    <x v="50"/>
    <x v="43"/>
    <x v="5"/>
    <x v="3"/>
    <n v="3"/>
    <x v="1"/>
    <n v="118"/>
  </r>
  <r>
    <x v="51"/>
    <x v="44"/>
    <x v="36"/>
    <x v="1"/>
    <n v="1"/>
    <x v="8"/>
    <n v="39"/>
  </r>
  <r>
    <x v="51"/>
    <x v="44"/>
    <x v="36"/>
    <x v="0"/>
    <n v="2"/>
    <x v="8"/>
    <n v="39"/>
  </r>
  <r>
    <x v="51"/>
    <x v="44"/>
    <x v="36"/>
    <x v="0"/>
    <n v="4"/>
    <x v="0"/>
    <n v="67"/>
  </r>
  <r>
    <x v="52"/>
    <x v="45"/>
    <x v="7"/>
    <x v="2"/>
    <n v="2"/>
    <x v="2"/>
    <n v="55"/>
  </r>
  <r>
    <x v="52"/>
    <x v="45"/>
    <x v="7"/>
    <x v="1"/>
    <n v="10"/>
    <x v="8"/>
    <n v="39"/>
  </r>
  <r>
    <x v="52"/>
    <x v="45"/>
    <x v="7"/>
    <x v="0"/>
    <n v="7"/>
    <x v="6"/>
    <n v="42"/>
  </r>
  <r>
    <x v="53"/>
    <x v="46"/>
    <x v="37"/>
    <x v="0"/>
    <n v="5"/>
    <x v="6"/>
    <n v="42"/>
  </r>
  <r>
    <x v="53"/>
    <x v="46"/>
    <x v="37"/>
    <x v="5"/>
    <n v="30"/>
    <x v="10"/>
    <n v="72"/>
  </r>
  <r>
    <x v="53"/>
    <x v="46"/>
    <x v="37"/>
    <x v="4"/>
    <n v="32"/>
    <x v="10"/>
    <n v="72"/>
  </r>
  <r>
    <x v="54"/>
    <x v="47"/>
    <x v="38"/>
    <x v="2"/>
    <n v="1"/>
    <x v="2"/>
    <n v="55"/>
  </r>
  <r>
    <x v="55"/>
    <x v="47"/>
    <x v="39"/>
    <x v="4"/>
    <n v="7"/>
    <x v="7"/>
    <n v="64"/>
  </r>
  <r>
    <x v="55"/>
    <x v="47"/>
    <x v="39"/>
    <x v="5"/>
    <n v="7"/>
    <x v="7"/>
    <n v="64"/>
  </r>
  <r>
    <x v="56"/>
    <x v="47"/>
    <x v="40"/>
    <x v="1"/>
    <n v="2"/>
    <x v="4"/>
    <n v="70"/>
  </r>
  <r>
    <x v="56"/>
    <x v="47"/>
    <x v="40"/>
    <x v="0"/>
    <n v="5"/>
    <x v="4"/>
    <n v="70"/>
  </r>
  <r>
    <x v="57"/>
    <x v="48"/>
    <x v="41"/>
    <x v="1"/>
    <n v="3"/>
    <x v="9"/>
    <n v="39"/>
  </r>
  <r>
    <x v="57"/>
    <x v="48"/>
    <x v="41"/>
    <x v="0"/>
    <n v="29"/>
    <x v="9"/>
    <n v="39"/>
  </r>
  <r>
    <x v="58"/>
    <x v="49"/>
    <x v="42"/>
    <x v="2"/>
    <m/>
    <x v="2"/>
    <n v="55"/>
  </r>
  <r>
    <x v="58"/>
    <x v="49"/>
    <x v="42"/>
    <x v="1"/>
    <m/>
    <x v="8"/>
    <n v="39"/>
  </r>
  <r>
    <x v="58"/>
    <x v="49"/>
    <x v="42"/>
    <x v="0"/>
    <m/>
    <x v="8"/>
    <n v="39"/>
  </r>
  <r>
    <x v="58"/>
    <x v="49"/>
    <x v="42"/>
    <x v="0"/>
    <m/>
    <x v="0"/>
    <n v="67"/>
  </r>
  <r>
    <x v="58"/>
    <x v="49"/>
    <x v="42"/>
    <x v="0"/>
    <m/>
    <x v="4"/>
    <n v="70"/>
  </r>
  <r>
    <x v="58"/>
    <x v="49"/>
    <x v="42"/>
    <x v="3"/>
    <m/>
    <x v="4"/>
    <n v="70"/>
  </r>
  <r>
    <x v="59"/>
    <x v="50"/>
    <x v="43"/>
    <x v="1"/>
    <m/>
    <x v="4"/>
    <n v="70"/>
  </r>
  <r>
    <x v="60"/>
    <x v="51"/>
    <x v="44"/>
    <x v="2"/>
    <m/>
    <x v="4"/>
    <n v="70"/>
  </r>
  <r>
    <x v="44"/>
    <x v="36"/>
    <x v="30"/>
    <x v="0"/>
    <m/>
    <x v="4"/>
    <n v="70"/>
  </r>
  <r>
    <x v="48"/>
    <x v="41"/>
    <x v="34"/>
    <x v="2"/>
    <n v="0"/>
    <x v="2"/>
    <n v="55"/>
  </r>
  <r>
    <x v="61"/>
    <x v="52"/>
    <x v="45"/>
    <x v="6"/>
    <m/>
    <x v="11"/>
    <e v="#N/A"/>
  </r>
  <r>
    <x v="61"/>
    <x v="52"/>
    <x v="45"/>
    <x v="6"/>
    <m/>
    <x v="11"/>
    <e v="#N/A"/>
  </r>
  <r>
    <x v="61"/>
    <x v="52"/>
    <x v="45"/>
    <x v="6"/>
    <m/>
    <x v="11"/>
    <e v="#N/A"/>
  </r>
  <r>
    <x v="61"/>
    <x v="52"/>
    <x v="45"/>
    <x v="6"/>
    <m/>
    <x v="11"/>
    <e v="#N/A"/>
  </r>
  <r>
    <x v="61"/>
    <x v="52"/>
    <x v="45"/>
    <x v="6"/>
    <m/>
    <x v="11"/>
    <e v="#N/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1949D64-12D9-4496-9AB4-BA31AC492EC1}" name="PivotTable1" cacheId="0" applyNumberFormats="0" applyBorderFormats="0" applyFontFormats="0" applyPatternFormats="0" applyAlignmentFormats="0" applyWidthHeightFormats="1" dataCaption="Werte" updatedVersion="8" minRefreshableVersion="3" useAutoFormatting="1" itemPrintTitles="1" createdVersion="8" indent="0" compact="0" compactData="0" gridDropZones="1" multipleFieldFilters="0">
  <location ref="A3:AU67" firstHeaderRow="1" firstDataRow="3" firstDataCol="3"/>
  <pivotFields count="7">
    <pivotField axis="axisRow" compact="0" outline="0" showAll="0" defaultSubtotal="0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59"/>
        <item x="60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50"/>
        <item x="51"/>
        <item x="52"/>
        <item x="53"/>
        <item x="54"/>
        <item x="55"/>
        <item x="56"/>
        <item x="57"/>
        <item x="58"/>
        <item x="49"/>
        <item x="12"/>
        <item x="61"/>
      </items>
    </pivotField>
    <pivotField axis="axisRow" compact="0" outline="0" showAll="0" defaultSubtotal="0">
      <items count="53">
        <item x="0"/>
        <item x="1"/>
        <item x="2"/>
        <item x="3"/>
        <item x="4"/>
        <item x="5"/>
        <item x="6"/>
        <item x="8"/>
        <item x="7"/>
        <item x="9"/>
        <item x="10"/>
        <item x="11"/>
        <item x="12"/>
        <item x="13"/>
        <item x="15"/>
        <item x="16"/>
        <item x="14"/>
        <item x="17"/>
        <item x="18"/>
        <item x="19"/>
        <item x="20"/>
        <item x="21"/>
        <item x="22"/>
        <item x="23"/>
        <item x="24"/>
        <item x="26"/>
        <item x="29"/>
        <item x="27"/>
        <item x="30"/>
        <item x="28"/>
        <item x="25"/>
        <item x="31"/>
        <item x="32"/>
        <item x="50"/>
        <item x="51"/>
        <item x="33"/>
        <item x="34"/>
        <item x="35"/>
        <item x="36"/>
        <item x="37"/>
        <item x="38"/>
        <item x="39"/>
        <item x="40"/>
        <item x="41"/>
        <item x="43"/>
        <item x="44"/>
        <item x="47"/>
        <item x="45"/>
        <item x="46"/>
        <item x="48"/>
        <item x="49"/>
        <item x="42"/>
        <item x="52"/>
      </items>
    </pivotField>
    <pivotField axis="axisRow" compact="0" outline="0" showAll="0">
      <items count="47">
        <item x="8"/>
        <item x="10"/>
        <item x="25"/>
        <item x="16"/>
        <item x="20"/>
        <item x="1"/>
        <item x="7"/>
        <item x="37"/>
        <item x="3"/>
        <item x="42"/>
        <item x="38"/>
        <item x="11"/>
        <item x="28"/>
        <item x="33"/>
        <item x="2"/>
        <item x="44"/>
        <item x="43"/>
        <item x="4"/>
        <item x="9"/>
        <item x="26"/>
        <item x="27"/>
        <item x="31"/>
        <item x="12"/>
        <item x="13"/>
        <item x="14"/>
        <item x="39"/>
        <item x="5"/>
        <item x="19"/>
        <item x="35"/>
        <item x="0"/>
        <item x="32"/>
        <item x="21"/>
        <item x="22"/>
        <item x="29"/>
        <item x="40"/>
        <item x="24"/>
        <item x="36"/>
        <item x="17"/>
        <item x="23"/>
        <item x="41"/>
        <item x="30"/>
        <item x="34"/>
        <item x="15"/>
        <item x="6"/>
        <item x="18"/>
        <item x="45"/>
        <item t="default"/>
      </items>
    </pivotField>
    <pivotField axis="axisCol" compact="0" outline="0" showAll="0">
      <items count="8">
        <item x="3"/>
        <item x="2"/>
        <item x="5"/>
        <item x="4"/>
        <item x="0"/>
        <item x="1"/>
        <item h="1" x="6"/>
        <item t="default"/>
      </items>
    </pivotField>
    <pivotField dataField="1" compact="0" outline="0" showAll="0"/>
    <pivotField axis="axisCol" compact="0" outline="0" showAll="0">
      <items count="13">
        <item x="10"/>
        <item x="7"/>
        <item x="3"/>
        <item x="9"/>
        <item x="4"/>
        <item x="8"/>
        <item x="6"/>
        <item x="5"/>
        <item x="1"/>
        <item x="0"/>
        <item x="2"/>
        <item h="1" x="11"/>
        <item t="default"/>
      </items>
    </pivotField>
    <pivotField compact="0" outline="0" showAll="0"/>
  </pivotFields>
  <rowFields count="3">
    <field x="0"/>
    <field x="1"/>
    <field x="2"/>
  </rowFields>
  <rowItems count="62">
    <i>
      <x/>
      <x/>
      <x v="29"/>
    </i>
    <i>
      <x v="1"/>
      <x v="1"/>
      <x v="5"/>
    </i>
    <i>
      <x v="2"/>
      <x v="2"/>
      <x v="14"/>
    </i>
    <i>
      <x v="3"/>
      <x v="3"/>
      <x v="8"/>
    </i>
    <i>
      <x v="4"/>
      <x v="3"/>
      <x v="17"/>
    </i>
    <i>
      <x v="5"/>
      <x v="4"/>
      <x v="26"/>
    </i>
    <i>
      <x v="6"/>
      <x v="5"/>
      <x v="43"/>
    </i>
    <i>
      <x v="7"/>
      <x v="6"/>
      <x v="6"/>
    </i>
    <i>
      <x v="8"/>
      <x v="8"/>
      <x/>
    </i>
    <i>
      <x v="9"/>
      <x v="7"/>
      <x v="18"/>
    </i>
    <i>
      <x v="10"/>
      <x v="9"/>
      <x v="1"/>
    </i>
    <i>
      <x v="11"/>
      <x v="10"/>
      <x v="14"/>
    </i>
    <i>
      <x v="12"/>
      <x v="12"/>
      <x v="6"/>
    </i>
    <i>
      <x v="13"/>
      <x v="12"/>
      <x v="11"/>
    </i>
    <i>
      <x v="14"/>
      <x v="13"/>
      <x v="6"/>
    </i>
    <i>
      <x v="15"/>
      <x v="16"/>
      <x v="6"/>
    </i>
    <i>
      <x v="16"/>
      <x v="13"/>
      <x v="22"/>
    </i>
    <i>
      <x v="17"/>
      <x v="14"/>
      <x v="23"/>
    </i>
    <i>
      <x v="18"/>
      <x v="15"/>
      <x v="24"/>
    </i>
    <i>
      <x v="19"/>
      <x v="13"/>
      <x v="42"/>
    </i>
    <i>
      <x v="20"/>
      <x v="17"/>
      <x v="14"/>
    </i>
    <i>
      <x v="21"/>
      <x v="18"/>
      <x v="3"/>
    </i>
    <i>
      <x v="22"/>
      <x v="19"/>
      <x v="37"/>
    </i>
    <i>
      <x v="23"/>
      <x v="20"/>
      <x v="44"/>
    </i>
    <i>
      <x v="24"/>
      <x v="21"/>
      <x v="27"/>
    </i>
    <i>
      <x v="25"/>
      <x v="22"/>
      <x v="43"/>
    </i>
    <i>
      <x v="26"/>
      <x v="23"/>
      <x v="6"/>
    </i>
    <i>
      <x v="27"/>
      <x v="24"/>
      <x v="4"/>
    </i>
    <i>
      <x v="28"/>
      <x v="30"/>
      <x v="4"/>
    </i>
    <i>
      <x v="29"/>
      <x v="25"/>
      <x v="6"/>
    </i>
    <i>
      <x v="30"/>
      <x v="27"/>
      <x v="22"/>
    </i>
    <i>
      <x v="31"/>
      <x v="29"/>
      <x v="27"/>
    </i>
    <i>
      <x v="32"/>
      <x v="26"/>
      <x v="31"/>
    </i>
    <i>
      <x v="33"/>
      <x v="28"/>
      <x v="32"/>
    </i>
    <i>
      <x v="34"/>
      <x v="31"/>
      <x v="38"/>
    </i>
    <i>
      <x v="35"/>
      <x v="32"/>
      <x v="35"/>
    </i>
    <i>
      <x v="36"/>
      <x v="33"/>
      <x v="16"/>
    </i>
    <i>
      <x v="37"/>
      <x v="34"/>
      <x v="15"/>
    </i>
    <i>
      <x v="38"/>
      <x v="35"/>
      <x v="2"/>
    </i>
    <i>
      <x v="39"/>
      <x v="36"/>
      <x v="19"/>
    </i>
    <i>
      <x v="40"/>
      <x v="37"/>
      <x v="20"/>
    </i>
    <i>
      <x v="41"/>
      <x v="38"/>
      <x v="12"/>
    </i>
    <i>
      <x v="42"/>
      <x v="39"/>
      <x v="37"/>
    </i>
    <i>
      <x v="43"/>
      <x v="38"/>
      <x v="27"/>
    </i>
    <i>
      <x v="44"/>
      <x v="38"/>
      <x v="33"/>
    </i>
    <i>
      <x v="45"/>
      <x v="38"/>
      <x v="40"/>
    </i>
    <i>
      <x v="46"/>
      <x v="40"/>
      <x v="21"/>
    </i>
    <i>
      <x v="47"/>
      <x v="41"/>
      <x v="30"/>
    </i>
    <i>
      <x v="48"/>
      <x v="42"/>
      <x v="13"/>
    </i>
    <i>
      <x v="49"/>
      <x v="43"/>
      <x v="41"/>
    </i>
    <i>
      <x v="50"/>
      <x v="44"/>
      <x v="26"/>
    </i>
    <i>
      <x v="51"/>
      <x v="45"/>
      <x v="36"/>
    </i>
    <i>
      <x v="52"/>
      <x v="47"/>
      <x v="6"/>
    </i>
    <i>
      <x v="53"/>
      <x v="48"/>
      <x v="7"/>
    </i>
    <i>
      <x v="54"/>
      <x v="46"/>
      <x v="10"/>
    </i>
    <i>
      <x v="55"/>
      <x v="46"/>
      <x v="25"/>
    </i>
    <i>
      <x v="56"/>
      <x v="46"/>
      <x v="34"/>
    </i>
    <i>
      <x v="57"/>
      <x v="49"/>
      <x v="39"/>
    </i>
    <i>
      <x v="58"/>
      <x v="50"/>
      <x v="9"/>
    </i>
    <i>
      <x v="59"/>
      <x v="51"/>
      <x v="28"/>
    </i>
    <i>
      <x v="60"/>
      <x v="11"/>
      <x v="43"/>
    </i>
    <i t="grand">
      <x/>
    </i>
  </rowItems>
  <colFields count="2">
    <field x="5"/>
    <field x="3"/>
  </colFields>
  <colItems count="44">
    <i>
      <x/>
      <x v="2"/>
    </i>
    <i r="1">
      <x v="3"/>
    </i>
    <i t="default">
      <x/>
    </i>
    <i>
      <x v="1"/>
      <x v="2"/>
    </i>
    <i r="1">
      <x v="3"/>
    </i>
    <i r="1">
      <x v="4"/>
    </i>
    <i t="default">
      <x v="1"/>
    </i>
    <i>
      <x v="2"/>
      <x/>
    </i>
    <i r="1">
      <x v="1"/>
    </i>
    <i r="1">
      <x v="2"/>
    </i>
    <i r="1">
      <x v="3"/>
    </i>
    <i r="1">
      <x v="4"/>
    </i>
    <i r="1">
      <x v="5"/>
    </i>
    <i t="default">
      <x v="2"/>
    </i>
    <i>
      <x v="3"/>
      <x v="4"/>
    </i>
    <i r="1">
      <x v="5"/>
    </i>
    <i t="default">
      <x v="3"/>
    </i>
    <i>
      <x v="4"/>
      <x/>
    </i>
    <i r="1">
      <x v="1"/>
    </i>
    <i r="1">
      <x v="2"/>
    </i>
    <i r="1">
      <x v="3"/>
    </i>
    <i r="1">
      <x v="4"/>
    </i>
    <i r="1">
      <x v="5"/>
    </i>
    <i t="default">
      <x v="4"/>
    </i>
    <i>
      <x v="5"/>
      <x v="4"/>
    </i>
    <i r="1">
      <x v="5"/>
    </i>
    <i t="default">
      <x v="5"/>
    </i>
    <i>
      <x v="6"/>
      <x v="4"/>
    </i>
    <i r="1">
      <x v="5"/>
    </i>
    <i t="default">
      <x v="6"/>
    </i>
    <i>
      <x v="7"/>
      <x v="2"/>
    </i>
    <i r="1">
      <x v="3"/>
    </i>
    <i t="default">
      <x v="7"/>
    </i>
    <i>
      <x v="8"/>
      <x/>
    </i>
    <i r="1">
      <x v="4"/>
    </i>
    <i r="1">
      <x v="5"/>
    </i>
    <i t="default">
      <x v="8"/>
    </i>
    <i>
      <x v="9"/>
      <x v="4"/>
    </i>
    <i r="1">
      <x v="5"/>
    </i>
    <i t="default">
      <x v="9"/>
    </i>
    <i>
      <x v="10"/>
      <x/>
    </i>
    <i r="1">
      <x v="1"/>
    </i>
    <i t="default">
      <x v="10"/>
    </i>
    <i t="grand">
      <x/>
    </i>
  </colItems>
  <dataFields count="1">
    <dataField name="Summe von Anzahl" fld="4" baseField="0" baseItem="0"/>
  </dataFields>
  <formats count="37">
    <format dxfId="38">
      <pivotArea dataOnly="0" labelOnly="1" outline="0" fieldPosition="0">
        <references count="1">
          <reference field="5" count="1" defaultSubtotal="1">
            <x v="0"/>
          </reference>
        </references>
      </pivotArea>
    </format>
    <format dxfId="37">
      <pivotArea dataOnly="0" labelOnly="1" outline="0" fieldPosition="0">
        <references count="2">
          <reference field="3" count="2">
            <x v="2"/>
            <x v="3"/>
          </reference>
          <reference field="5" count="1" selected="0">
            <x v="0"/>
          </reference>
        </references>
      </pivotArea>
    </format>
    <format dxfId="36">
      <pivotArea dataOnly="0" labelOnly="1" outline="0" fieldPosition="0">
        <references count="1">
          <reference field="5" count="1" defaultSubtotal="1">
            <x v="1"/>
          </reference>
        </references>
      </pivotArea>
    </format>
    <format dxfId="35">
      <pivotArea dataOnly="0" labelOnly="1" outline="0" fieldPosition="0">
        <references count="1">
          <reference field="5" count="1" defaultSubtotal="1">
            <x v="5"/>
          </reference>
        </references>
      </pivotArea>
    </format>
    <format dxfId="34">
      <pivotArea dataOnly="0" labelOnly="1" outline="0" fieldPosition="0">
        <references count="1">
          <reference field="5" count="1" defaultSubtotal="1">
            <x v="4"/>
          </reference>
        </references>
      </pivotArea>
    </format>
    <format dxfId="33">
      <pivotArea dataOnly="0" labelOnly="1" outline="0" fieldPosition="0">
        <references count="1">
          <reference field="5" count="1" defaultSubtotal="1">
            <x v="3"/>
          </reference>
        </references>
      </pivotArea>
    </format>
    <format dxfId="32">
      <pivotArea dataOnly="0" labelOnly="1" outline="0" fieldPosition="0">
        <references count="1">
          <reference field="5" count="1" defaultSubtotal="1">
            <x v="6"/>
          </reference>
        </references>
      </pivotArea>
    </format>
    <format dxfId="31">
      <pivotArea dataOnly="0" labelOnly="1" outline="0" fieldPosition="0">
        <references count="1">
          <reference field="5" count="1" defaultSubtotal="1">
            <x v="7"/>
          </reference>
        </references>
      </pivotArea>
    </format>
    <format dxfId="30">
      <pivotArea dataOnly="0" labelOnly="1" outline="0" fieldPosition="0">
        <references count="1">
          <reference field="5" count="1" defaultSubtotal="1">
            <x v="8"/>
          </reference>
        </references>
      </pivotArea>
    </format>
    <format dxfId="29">
      <pivotArea dataOnly="0" labelOnly="1" outline="0" fieldPosition="0">
        <references count="1">
          <reference field="5" count="1" defaultSubtotal="1">
            <x v="9"/>
          </reference>
        </references>
      </pivotArea>
    </format>
    <format dxfId="28">
      <pivotArea dataOnly="0" labelOnly="1" outline="0" fieldPosition="0">
        <references count="1">
          <reference field="5" count="1" defaultSubtotal="1">
            <x v="10"/>
          </reference>
        </references>
      </pivotArea>
    </format>
    <format dxfId="27">
      <pivotArea dataOnly="0" labelOnly="1" outline="0" fieldPosition="0">
        <references count="2">
          <reference field="3" count="2">
            <x v="0"/>
            <x v="1"/>
          </reference>
          <reference field="5" count="1" selected="0">
            <x v="10"/>
          </reference>
        </references>
      </pivotArea>
    </format>
    <format dxfId="26">
      <pivotArea dataOnly="0" labelOnly="1" outline="0" fieldPosition="0">
        <references count="2">
          <reference field="3" count="1">
            <x v="4"/>
          </reference>
          <reference field="5" count="1" selected="0">
            <x v="9"/>
          </reference>
        </references>
      </pivotArea>
    </format>
    <format dxfId="25">
      <pivotArea dataOnly="0" labelOnly="1" outline="0" fieldPosition="0">
        <references count="2">
          <reference field="3" count="1">
            <x v="5"/>
          </reference>
          <reference field="5" count="1" selected="0">
            <x v="9"/>
          </reference>
        </references>
      </pivotArea>
    </format>
    <format dxfId="24">
      <pivotArea dataOnly="0" labelOnly="1" outline="0" fieldPosition="0">
        <references count="2">
          <reference field="3" count="2">
            <x v="4"/>
            <x v="5"/>
          </reference>
          <reference field="5" count="1" selected="0">
            <x v="9"/>
          </reference>
        </references>
      </pivotArea>
    </format>
    <format dxfId="23">
      <pivotArea dataOnly="0" labelOnly="1" outline="0" fieldPosition="0">
        <references count="2">
          <reference field="3" count="2">
            <x v="0"/>
            <x v="1"/>
          </reference>
          <reference field="5" count="1" selected="0">
            <x v="10"/>
          </reference>
        </references>
      </pivotArea>
    </format>
    <format dxfId="22">
      <pivotArea dataOnly="0" labelOnly="1" outline="0" fieldPosition="0">
        <references count="1">
          <reference field="5" count="1" defaultSubtotal="1">
            <x v="10"/>
          </reference>
        </references>
      </pivotArea>
    </format>
    <format dxfId="21">
      <pivotArea dataOnly="0" labelOnly="1" outline="0" fieldPosition="0">
        <references count="2">
          <reference field="3" count="3">
            <x v="2"/>
            <x v="3"/>
            <x v="4"/>
          </reference>
          <reference field="5" count="1" selected="0">
            <x v="1"/>
          </reference>
        </references>
      </pivotArea>
    </format>
    <format dxfId="20">
      <pivotArea dataOnly="0" labelOnly="1" outline="0" fieldPosition="0">
        <references count="2">
          <reference field="3" count="2">
            <x v="2"/>
            <x v="3"/>
          </reference>
          <reference field="5" count="1" selected="0">
            <x v="0"/>
          </reference>
        </references>
      </pivotArea>
    </format>
    <format dxfId="19">
      <pivotArea dataOnly="0" labelOnly="1" outline="0" fieldPosition="0">
        <references count="2">
          <reference field="3" count="3">
            <x v="2"/>
            <x v="3"/>
            <x v="4"/>
          </reference>
          <reference field="5" count="1" selected="0">
            <x v="1"/>
          </reference>
        </references>
      </pivotArea>
    </format>
    <format dxfId="18">
      <pivotArea dataOnly="0" outline="0" fieldPosition="0">
        <references count="1">
          <reference field="5" count="0" defaultSubtotal="1"/>
        </references>
      </pivotArea>
    </format>
    <format dxfId="17">
      <pivotArea dataOnly="0" labelOnly="1" outline="0" fieldPosition="0">
        <references count="2">
          <reference field="3" count="2">
            <x v="4"/>
            <x v="5"/>
          </reference>
          <reference field="5" count="1" selected="0">
            <x v="6"/>
          </reference>
        </references>
      </pivotArea>
    </format>
    <format dxfId="16">
      <pivotArea dataOnly="0" labelOnly="1" outline="0" fieldPosition="0">
        <references count="2">
          <reference field="3" count="2">
            <x v="4"/>
            <x v="5"/>
          </reference>
          <reference field="5" count="1" selected="0">
            <x v="6"/>
          </reference>
        </references>
      </pivotArea>
    </format>
    <format dxfId="15">
      <pivotArea dataOnly="0" labelOnly="1" outline="0" fieldPosition="0">
        <references count="2">
          <reference field="3" count="1">
            <x v="2"/>
          </reference>
          <reference field="5" count="1" selected="0">
            <x v="7"/>
          </reference>
        </references>
      </pivotArea>
    </format>
    <format dxfId="14">
      <pivotArea dataOnly="0" labelOnly="1" outline="0" fieldPosition="0">
        <references count="2">
          <reference field="3" count="1">
            <x v="0"/>
          </reference>
          <reference field="5" count="1" selected="0">
            <x v="8"/>
          </reference>
        </references>
      </pivotArea>
    </format>
    <format dxfId="13">
      <pivotArea dataOnly="0" labelOnly="1" outline="0" fieldPosition="0">
        <references count="2">
          <reference field="3" count="0"/>
          <reference field="5" count="1" selected="0">
            <x v="2"/>
          </reference>
        </references>
      </pivotArea>
    </format>
    <format dxfId="12">
      <pivotArea dataOnly="0" labelOnly="1" outline="0" fieldPosition="0">
        <references count="1">
          <reference field="5" count="1" defaultSubtotal="1">
            <x v="2"/>
          </reference>
        </references>
      </pivotArea>
    </format>
    <format dxfId="11">
      <pivotArea dataOnly="0" labelOnly="1" outline="0" fieldPosition="0">
        <references count="2">
          <reference field="3" count="2">
            <x v="4"/>
            <x v="5"/>
          </reference>
          <reference field="5" count="1" selected="0">
            <x v="3"/>
          </reference>
        </references>
      </pivotArea>
    </format>
    <format dxfId="10">
      <pivotArea dataOnly="0" labelOnly="1" outline="0" fieldPosition="0">
        <references count="2">
          <reference field="3" count="4">
            <x v="0"/>
            <x v="1"/>
            <x v="2"/>
            <x v="3"/>
          </reference>
          <reference field="5" count="1" selected="0">
            <x v="4"/>
          </reference>
        </references>
      </pivotArea>
    </format>
    <format dxfId="9">
      <pivotArea dataOnly="0" labelOnly="1" outline="0" fieldPosition="0">
        <references count="2">
          <reference field="3" count="1">
            <x v="4"/>
          </reference>
          <reference field="5" count="1" selected="0">
            <x v="5"/>
          </reference>
        </references>
      </pivotArea>
    </format>
    <format dxfId="8">
      <pivotArea dataOnly="0" labelOnly="1" outline="0" fieldPosition="0">
        <references count="2">
          <reference field="3" count="2">
            <x v="4"/>
            <x v="5"/>
          </reference>
          <reference field="5" count="1" selected="0">
            <x v="4"/>
          </reference>
        </references>
      </pivotArea>
    </format>
    <format dxfId="7">
      <pivotArea dataOnly="0" labelOnly="1" outline="0" fieldPosition="0">
        <references count="2">
          <reference field="3" count="1">
            <x v="5"/>
          </reference>
          <reference field="5" count="1" selected="0">
            <x v="5"/>
          </reference>
        </references>
      </pivotArea>
    </format>
    <format dxfId="6">
      <pivotArea dataOnly="0" labelOnly="1" outline="0" fieldPosition="0">
        <references count="2">
          <reference field="3" count="1">
            <x v="3"/>
          </reference>
          <reference field="5" count="1" selected="0">
            <x v="7"/>
          </reference>
        </references>
      </pivotArea>
    </format>
    <format dxfId="5">
      <pivotArea dataOnly="0" labelOnly="1" outline="0" fieldPosition="0">
        <references count="2">
          <reference field="3" count="1">
            <x v="4"/>
          </reference>
          <reference field="5" count="1" selected="0">
            <x v="8"/>
          </reference>
        </references>
      </pivotArea>
    </format>
    <format dxfId="4">
      <pivotArea dataOnly="0" labelOnly="1" outline="0" fieldPosition="0">
        <references count="2">
          <reference field="3" count="1">
            <x v="5"/>
          </reference>
          <reference field="5" count="1" selected="0">
            <x v="8"/>
          </reference>
        </references>
      </pivotArea>
    </format>
    <format dxfId="3">
      <pivotArea outline="0" fieldPosition="0">
        <references count="1">
          <reference field="5" count="0" selected="0" defaultSubtotal="1"/>
        </references>
      </pivotArea>
    </format>
    <format dxfId="2">
      <pivotArea outline="0" fieldPosition="0">
        <references count="1">
          <reference field="5" count="0" selected="0" defaultSubtotal="1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6F5505D-DD14-4A16-9156-EA052D8E5D43}" name="Anmeldungen" displayName="Anmeldungen" ref="A1:F133" totalsRowShown="0" headerRowDxfId="39">
  <autoFilter ref="A1:F133" xr:uid="{46F5505D-DD14-4A16-9156-EA052D8E5D43}"/>
  <tableColumns count="6">
    <tableColumn id="1" xr3:uid="{22822300-13D0-4370-9886-759312F707D3}" name="V-Nr."/>
    <tableColumn id="2" xr3:uid="{4139D07E-8D94-4FFE-96A2-A2897965F2DC}" name="Name">
      <calculatedColumnFormula>VLOOKUP(A2,[1]Tabelle1!$B$2:$D$100,2,0)</calculatedColumnFormula>
    </tableColumn>
    <tableColumn id="3" xr3:uid="{9015AC99-B62A-44E6-AE4C-66DA2519DBFC}" name="Vorname">
      <calculatedColumnFormula>VLOOKUP(A2,[1]Tabelle1!$B$2:$D$100,3,0)</calculatedColumnFormula>
    </tableColumn>
    <tableColumn id="4" xr3:uid="{25D1D4FC-B7E4-45E7-9C95-765DC26A5A55}" name="Gattung"/>
    <tableColumn id="5" xr3:uid="{6C906BF9-D245-42AF-A54D-15C4E6DD68AC}" name="Anzahl"/>
    <tableColumn id="6" xr3:uid="{963DD972-3E9D-4C93-BFCB-0BB9C835755A}" name="Alp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00D81-F84F-4D0A-9371-63080F9FF090}">
  <dimension ref="A1:G133"/>
  <sheetViews>
    <sheetView zoomScale="80" zoomScaleNormal="80" workbookViewId="0">
      <pane ySplit="1" topLeftCell="A2" activePane="bottomLeft" state="frozen"/>
      <selection pane="bottomLeft" activeCell="G1" sqref="G1:G1048576"/>
    </sheetView>
  </sheetViews>
  <sheetFormatPr baseColWidth="10" defaultRowHeight="13.8" x14ac:dyDescent="0.25"/>
  <cols>
    <col min="1" max="1" width="7.19921875" customWidth="1"/>
    <col min="2" max="2" width="23.3984375" bestFit="1" customWidth="1"/>
    <col min="3" max="3" width="18.8984375" bestFit="1" customWidth="1"/>
    <col min="4" max="4" width="10.69921875" bestFit="1" customWidth="1"/>
    <col min="5" max="5" width="9.59765625" customWidth="1"/>
    <col min="6" max="6" width="10.09765625" bestFit="1" customWidth="1"/>
    <col min="7" max="7" width="11" customWidth="1"/>
    <col min="17" max="17" width="4.3984375" customWidth="1"/>
    <col min="18" max="18" width="5.8984375" bestFit="1" customWidth="1"/>
    <col min="19" max="19" width="4.3984375" bestFit="1" customWidth="1"/>
  </cols>
  <sheetData>
    <row r="1" spans="1:6" s="1" customFormat="1" x14ac:dyDescent="0.25">
      <c r="A1" s="4" t="s">
        <v>43</v>
      </c>
      <c r="B1" s="4" t="s">
        <v>0</v>
      </c>
      <c r="C1" s="4" t="s">
        <v>1</v>
      </c>
      <c r="D1" s="4" t="s">
        <v>41</v>
      </c>
      <c r="E1" s="4" t="s">
        <v>44</v>
      </c>
      <c r="F1" s="4" t="s">
        <v>40</v>
      </c>
    </row>
    <row r="2" spans="1:6" x14ac:dyDescent="0.25">
      <c r="A2" t="s">
        <v>177</v>
      </c>
      <c r="B2" t="str">
        <f>VLOOKUP(A2,[1]Tabelle1!$B$2:$D$100,2,0)</f>
        <v>Ackermann</v>
      </c>
      <c r="C2" t="str">
        <f>VLOOKUP(A2,[1]Tabelle1!$B$2:$D$100,3,0)</f>
        <v>Matthias</v>
      </c>
      <c r="D2" t="s">
        <v>36</v>
      </c>
      <c r="F2" t="s">
        <v>57</v>
      </c>
    </row>
    <row r="3" spans="1:6" x14ac:dyDescent="0.25">
      <c r="A3" t="s">
        <v>178</v>
      </c>
      <c r="B3" t="str">
        <f>VLOOKUP(A3,[1]Tabelle1!$B$2:$D$100,2,0)</f>
        <v>Alpiger David und Adrian</v>
      </c>
      <c r="C3" t="str">
        <f>VLOOKUP(A3,[1]Tabelle1!$B$2:$D$100,3,0)</f>
        <v>Betriebsgemeinschaft</v>
      </c>
      <c r="D3" t="s">
        <v>36</v>
      </c>
      <c r="E3">
        <v>4</v>
      </c>
      <c r="F3" t="s">
        <v>57</v>
      </c>
    </row>
    <row r="4" spans="1:6" x14ac:dyDescent="0.25">
      <c r="A4" t="s">
        <v>178</v>
      </c>
      <c r="B4" t="str">
        <f>VLOOKUP(A4,[1]Tabelle1!$B$2:$D$100,2,0)</f>
        <v>Alpiger David und Adrian</v>
      </c>
      <c r="C4" t="str">
        <f>VLOOKUP(A4,[1]Tabelle1!$B$2:$D$100,3,0)</f>
        <v>Betriebsgemeinschaft</v>
      </c>
      <c r="D4" t="s">
        <v>35</v>
      </c>
      <c r="E4">
        <v>8</v>
      </c>
      <c r="F4" t="s">
        <v>57</v>
      </c>
    </row>
    <row r="5" spans="1:6" x14ac:dyDescent="0.25">
      <c r="A5" t="s">
        <v>179</v>
      </c>
      <c r="B5" t="str">
        <f>VLOOKUP(A5,[1]Tabelle1!$B$2:$D$100,2,0)</f>
        <v>Bernegger</v>
      </c>
      <c r="C5" t="str">
        <f>VLOOKUP(A5,[1]Tabelle1!$B$2:$D$100,3,0)</f>
        <v>Hans</v>
      </c>
      <c r="D5" t="s">
        <v>36</v>
      </c>
      <c r="F5" t="s">
        <v>55</v>
      </c>
    </row>
    <row r="6" spans="1:6" x14ac:dyDescent="0.25">
      <c r="A6" t="s">
        <v>180</v>
      </c>
      <c r="B6" t="str">
        <f>VLOOKUP(A6,[1]Tabelle1!$B$2:$D$100,2,0)</f>
        <v>Dürr</v>
      </c>
      <c r="C6" t="str">
        <f>VLOOKUP(A6,[1]Tabelle1!$B$2:$D$100,3,0)</f>
        <v>Christoph</v>
      </c>
      <c r="D6" t="s">
        <v>33</v>
      </c>
      <c r="E6">
        <v>2</v>
      </c>
      <c r="F6" t="s">
        <v>49</v>
      </c>
    </row>
    <row r="7" spans="1:6" x14ac:dyDescent="0.25">
      <c r="A7" t="s">
        <v>181</v>
      </c>
      <c r="B7" t="str">
        <f>VLOOKUP(A7,[1]Tabelle1!$B$2:$D$100,2,0)</f>
        <v>Dürr</v>
      </c>
      <c r="C7" t="str">
        <f>VLOOKUP(A7,[1]Tabelle1!$B$2:$D$100,3,0)</f>
        <v>Hansueli</v>
      </c>
      <c r="D7" t="s">
        <v>35</v>
      </c>
      <c r="F7" t="s">
        <v>50</v>
      </c>
    </row>
    <row r="8" spans="1:6" x14ac:dyDescent="0.25">
      <c r="A8" t="s">
        <v>181</v>
      </c>
      <c r="B8" t="str">
        <f>VLOOKUP(A8,[1]Tabelle1!$B$2:$D$100,2,0)</f>
        <v>Dürr</v>
      </c>
      <c r="C8" t="str">
        <f>VLOOKUP(A8,[1]Tabelle1!$B$2:$D$100,3,0)</f>
        <v>Hansueli</v>
      </c>
      <c r="D8" t="s">
        <v>36</v>
      </c>
      <c r="F8" t="s">
        <v>55</v>
      </c>
    </row>
    <row r="9" spans="1:6" x14ac:dyDescent="0.25">
      <c r="A9" t="s">
        <v>181</v>
      </c>
      <c r="B9" t="str">
        <f>VLOOKUP(A9,[1]Tabelle1!$B$2:$D$100,2,0)</f>
        <v>Dürr</v>
      </c>
      <c r="C9" t="str">
        <f>VLOOKUP(A9,[1]Tabelle1!$B$2:$D$100,3,0)</f>
        <v>Hansueli</v>
      </c>
      <c r="D9" t="s">
        <v>37</v>
      </c>
      <c r="F9" t="s">
        <v>55</v>
      </c>
    </row>
    <row r="10" spans="1:6" x14ac:dyDescent="0.25">
      <c r="A10" t="s">
        <v>182</v>
      </c>
      <c r="B10" t="str">
        <f>VLOOKUP(A10,[1]Tabelle1!$B$2:$D$100,2,0)</f>
        <v xml:space="preserve">Dürr </v>
      </c>
      <c r="C10" t="str">
        <f>VLOOKUP(A10,[1]Tabelle1!$B$2:$D$100,3,0)</f>
        <v>Marcel</v>
      </c>
      <c r="D10" t="s">
        <v>33</v>
      </c>
      <c r="F10" t="s">
        <v>49</v>
      </c>
    </row>
    <row r="11" spans="1:6" x14ac:dyDescent="0.25">
      <c r="A11" t="s">
        <v>182</v>
      </c>
      <c r="B11" t="str">
        <f>VLOOKUP(A11,[1]Tabelle1!$B$2:$D$100,2,0)</f>
        <v xml:space="preserve">Dürr </v>
      </c>
      <c r="C11" t="str">
        <f>VLOOKUP(A11,[1]Tabelle1!$B$2:$D$100,3,0)</f>
        <v>Marcel</v>
      </c>
      <c r="D11" t="s">
        <v>35</v>
      </c>
      <c r="F11" t="s">
        <v>57</v>
      </c>
    </row>
    <row r="12" spans="1:6" x14ac:dyDescent="0.25">
      <c r="A12" t="s">
        <v>182</v>
      </c>
      <c r="B12" t="str">
        <f>VLOOKUP(A12,[1]Tabelle1!$B$2:$D$100,2,0)</f>
        <v xml:space="preserve">Dürr </v>
      </c>
      <c r="C12" t="str">
        <f>VLOOKUP(A12,[1]Tabelle1!$B$2:$D$100,3,0)</f>
        <v>Marcel</v>
      </c>
      <c r="D12" t="s">
        <v>36</v>
      </c>
      <c r="F12" t="s">
        <v>57</v>
      </c>
    </row>
    <row r="13" spans="1:6" x14ac:dyDescent="0.25">
      <c r="A13" t="s">
        <v>183</v>
      </c>
      <c r="B13" t="str">
        <f>VLOOKUP(A13,[1]Tabelle1!$B$2:$D$100,2,0)</f>
        <v>Dürr-Lenherr</v>
      </c>
      <c r="C13" t="str">
        <f>VLOOKUP(A13,[1]Tabelle1!$B$2:$D$100,3,0)</f>
        <v>Walter</v>
      </c>
      <c r="D13" t="s">
        <v>33</v>
      </c>
      <c r="E13">
        <v>1</v>
      </c>
      <c r="F13" t="s">
        <v>49</v>
      </c>
    </row>
    <row r="14" spans="1:6" x14ac:dyDescent="0.25">
      <c r="A14" t="s">
        <v>183</v>
      </c>
      <c r="B14" t="str">
        <f>VLOOKUP(A14,[1]Tabelle1!$B$2:$D$100,2,0)</f>
        <v>Dürr-Lenherr</v>
      </c>
      <c r="C14" t="str">
        <f>VLOOKUP(A14,[1]Tabelle1!$B$2:$D$100,3,0)</f>
        <v>Walter</v>
      </c>
      <c r="D14" t="s">
        <v>35</v>
      </c>
      <c r="E14">
        <v>2</v>
      </c>
      <c r="F14" t="s">
        <v>50</v>
      </c>
    </row>
    <row r="15" spans="1:6" x14ac:dyDescent="0.25">
      <c r="A15" t="s">
        <v>183</v>
      </c>
      <c r="B15" t="str">
        <f>VLOOKUP(A15,[1]Tabelle1!$B$2:$D$100,2,0)</f>
        <v>Dürr-Lenherr</v>
      </c>
      <c r="C15" t="str">
        <f>VLOOKUP(A15,[1]Tabelle1!$B$2:$D$100,3,0)</f>
        <v>Walter</v>
      </c>
      <c r="D15" t="s">
        <v>37</v>
      </c>
      <c r="E15">
        <v>1</v>
      </c>
      <c r="F15" t="s">
        <v>55</v>
      </c>
    </row>
    <row r="16" spans="1:6" x14ac:dyDescent="0.25">
      <c r="A16" t="s">
        <v>183</v>
      </c>
      <c r="B16" t="str">
        <f>VLOOKUP(A16,[1]Tabelle1!$B$2:$D$100,2,0)</f>
        <v>Dürr-Lenherr</v>
      </c>
      <c r="C16" t="str">
        <f>VLOOKUP(A16,[1]Tabelle1!$B$2:$D$100,3,0)</f>
        <v>Walter</v>
      </c>
      <c r="D16" t="s">
        <v>36</v>
      </c>
      <c r="E16">
        <v>4</v>
      </c>
      <c r="F16" t="s">
        <v>55</v>
      </c>
    </row>
    <row r="17" spans="1:6" x14ac:dyDescent="0.25">
      <c r="A17" t="s">
        <v>164</v>
      </c>
      <c r="B17" t="str">
        <f>VLOOKUP(A17,[1]Tabelle1!$B$2:$D$100,2,0)</f>
        <v>Eggenberger-Eggenberger</v>
      </c>
      <c r="C17" t="str">
        <f>VLOOKUP(A17,[1]Tabelle1!$B$2:$D$100,3,0)</f>
        <v>Christian</v>
      </c>
      <c r="D17" t="s">
        <v>36</v>
      </c>
      <c r="E17">
        <v>2</v>
      </c>
      <c r="F17" t="s">
        <v>50</v>
      </c>
    </row>
    <row r="18" spans="1:6" x14ac:dyDescent="0.25">
      <c r="A18" t="s">
        <v>14</v>
      </c>
      <c r="B18" t="str">
        <f>VLOOKUP(A18,[1]Tabelle1!$B$2:$D$100,2,0)</f>
        <v>Eggenberger-Sprecher</v>
      </c>
      <c r="C18" t="str">
        <f>VLOOKUP(A18,[1]Tabelle1!$B$2:$D$100,3,0)</f>
        <v>(Christian) Irene</v>
      </c>
      <c r="D18" t="s">
        <v>36</v>
      </c>
      <c r="F18" t="s">
        <v>175</v>
      </c>
    </row>
    <row r="19" spans="1:6" x14ac:dyDescent="0.25">
      <c r="A19" t="s">
        <v>14</v>
      </c>
      <c r="B19" t="str">
        <f>VLOOKUP(A19,[1]Tabelle1!$B$2:$D$100,2,0)</f>
        <v>Eggenberger-Sprecher</v>
      </c>
      <c r="C19" t="str">
        <f>VLOOKUP(A19,[1]Tabelle1!$B$2:$D$100,3,0)</f>
        <v>(Christian) Irene</v>
      </c>
      <c r="D19" t="s">
        <v>35</v>
      </c>
      <c r="F19" t="s">
        <v>175</v>
      </c>
    </row>
    <row r="20" spans="1:6" x14ac:dyDescent="0.25">
      <c r="A20" t="s">
        <v>17</v>
      </c>
      <c r="B20" t="str">
        <f>VLOOKUP(A20,[1]Tabelle1!$B$2:$D$100,2,0)</f>
        <v>Eggenberger-Senn</v>
      </c>
      <c r="C20" t="str">
        <f>VLOOKUP(A20,[1]Tabelle1!$B$2:$D$100,3,0)</f>
        <v>Heinz</v>
      </c>
      <c r="D20" t="s">
        <v>38</v>
      </c>
      <c r="E20">
        <v>5</v>
      </c>
      <c r="F20" t="s">
        <v>50</v>
      </c>
    </row>
    <row r="21" spans="1:6" x14ac:dyDescent="0.25">
      <c r="A21" t="s">
        <v>17</v>
      </c>
      <c r="B21" t="str">
        <f>VLOOKUP(A21,[1]Tabelle1!$B$2:$D$100,2,0)</f>
        <v>Eggenberger-Senn</v>
      </c>
      <c r="C21" t="str">
        <f>VLOOKUP(A21,[1]Tabelle1!$B$2:$D$100,3,0)</f>
        <v>Heinz</v>
      </c>
      <c r="D21" t="s">
        <v>39</v>
      </c>
      <c r="E21">
        <v>5</v>
      </c>
      <c r="F21" t="s">
        <v>50</v>
      </c>
    </row>
    <row r="22" spans="1:6" x14ac:dyDescent="0.25">
      <c r="A22" t="s">
        <v>17</v>
      </c>
      <c r="B22" t="str">
        <f>VLOOKUP(A22,[1]Tabelle1!$B$2:$D$100,2,0)</f>
        <v>Eggenberger-Senn</v>
      </c>
      <c r="C22" t="str">
        <f>VLOOKUP(A22,[1]Tabelle1!$B$2:$D$100,3,0)</f>
        <v>Heinz</v>
      </c>
      <c r="D22" t="s">
        <v>38</v>
      </c>
      <c r="E22">
        <v>22</v>
      </c>
      <c r="F22" t="s">
        <v>53</v>
      </c>
    </row>
    <row r="23" spans="1:6" x14ac:dyDescent="0.25">
      <c r="A23" t="s">
        <v>17</v>
      </c>
      <c r="B23" t="str">
        <f>VLOOKUP(A23,[1]Tabelle1!$B$2:$D$100,2,0)</f>
        <v>Eggenberger-Senn</v>
      </c>
      <c r="C23" t="str">
        <f>VLOOKUP(A23,[1]Tabelle1!$B$2:$D$100,3,0)</f>
        <v>Heinz</v>
      </c>
      <c r="D23" t="s">
        <v>39</v>
      </c>
      <c r="E23">
        <v>22</v>
      </c>
      <c r="F23" t="s">
        <v>53</v>
      </c>
    </row>
    <row r="24" spans="1:6" x14ac:dyDescent="0.25">
      <c r="A24" t="s">
        <v>20</v>
      </c>
      <c r="B24" t="str">
        <f>VLOOKUP(A24,[1]Tabelle1!$B$2:$D$100,2,0)</f>
        <v>Egli</v>
      </c>
      <c r="C24" t="str">
        <f>VLOOKUP(A24,[1]Tabelle1!$B$2:$D$100,3,0)</f>
        <v>Adolf</v>
      </c>
      <c r="D24" t="s">
        <v>33</v>
      </c>
      <c r="E24">
        <v>1</v>
      </c>
      <c r="F24" t="s">
        <v>49</v>
      </c>
    </row>
    <row r="25" spans="1:6" x14ac:dyDescent="0.25">
      <c r="A25" t="s">
        <v>23</v>
      </c>
      <c r="B25" t="str">
        <f>VLOOKUP(A25,[1]Tabelle1!$B$2:$D$100,2,0)</f>
        <v>Forrer</v>
      </c>
      <c r="C25" t="str">
        <f>VLOOKUP(A25,[1]Tabelle1!$B$2:$D$100,3,0)</f>
        <v>Hans</v>
      </c>
      <c r="D25" t="s">
        <v>33</v>
      </c>
      <c r="E25">
        <v>1</v>
      </c>
      <c r="F25" t="s">
        <v>49</v>
      </c>
    </row>
    <row r="26" spans="1:6" x14ac:dyDescent="0.25">
      <c r="A26" t="s">
        <v>191</v>
      </c>
      <c r="B26" t="str">
        <f>VLOOKUP(A26,[1]Tabelle1!$B$2:$D$100,2,0)</f>
        <v>Fust</v>
      </c>
      <c r="C26" t="str">
        <f>VLOOKUP(A26,[1]Tabelle1!$B$2:$D$100,3,0)</f>
        <v>Walter</v>
      </c>
      <c r="D26" t="s">
        <v>33</v>
      </c>
      <c r="E26">
        <v>1</v>
      </c>
      <c r="F26" t="s">
        <v>49</v>
      </c>
    </row>
    <row r="27" spans="1:6" x14ac:dyDescent="0.25">
      <c r="A27" t="s">
        <v>25</v>
      </c>
      <c r="B27" t="str">
        <f>VLOOKUP(A27,[1]Tabelle1!$B$2:$D$100,2,0)</f>
        <v>Gantenbein</v>
      </c>
      <c r="C27" t="str">
        <f>VLOOKUP(A27,[1]Tabelle1!$B$2:$D$100,3,0)</f>
        <v>Christian</v>
      </c>
      <c r="D27" t="s">
        <v>33</v>
      </c>
      <c r="E27">
        <v>2</v>
      </c>
      <c r="F27" t="s">
        <v>49</v>
      </c>
    </row>
    <row r="28" spans="1:6" x14ac:dyDescent="0.25">
      <c r="A28" t="s">
        <v>27</v>
      </c>
      <c r="B28" t="str">
        <f>VLOOKUP(A28,[1]Tabelle1!$B$2:$D$100,2,0)</f>
        <v>Gantenbein</v>
      </c>
      <c r="C28" t="str">
        <f>VLOOKUP(A28,[1]Tabelle1!$B$2:$D$100,3,0)</f>
        <v>Florian</v>
      </c>
      <c r="D28" t="s">
        <v>33</v>
      </c>
      <c r="E28">
        <v>3</v>
      </c>
      <c r="F28" t="s">
        <v>49</v>
      </c>
    </row>
    <row r="29" spans="1:6" x14ac:dyDescent="0.25">
      <c r="A29" t="s">
        <v>29</v>
      </c>
      <c r="B29" t="str">
        <f>VLOOKUP(A29,[1]Tabelle1!$B$2:$D$100,2,0)</f>
        <v>Hardegger</v>
      </c>
      <c r="C29" t="str">
        <f>VLOOKUP(A29,[1]Tabelle1!$B$2:$D$100,3,0)</f>
        <v>Christian</v>
      </c>
      <c r="D29" t="s">
        <v>36</v>
      </c>
      <c r="E29">
        <v>6</v>
      </c>
      <c r="F29" t="s">
        <v>55</v>
      </c>
    </row>
    <row r="30" spans="1:6" x14ac:dyDescent="0.25">
      <c r="A30" t="s">
        <v>31</v>
      </c>
      <c r="B30" t="str">
        <f>VLOOKUP(A30,[1]Tabelle1!$B$2:$D$100,2,0)</f>
        <v>Hardegger-Lenherr</v>
      </c>
      <c r="C30" t="str">
        <f>VLOOKUP(A30,[1]Tabelle1!$B$2:$D$100,3,0)</f>
        <v>Christian</v>
      </c>
      <c r="D30" t="s">
        <v>35</v>
      </c>
      <c r="F30" t="s">
        <v>52</v>
      </c>
    </row>
    <row r="31" spans="1:6" x14ac:dyDescent="0.25">
      <c r="A31" t="s">
        <v>31</v>
      </c>
      <c r="B31" t="str">
        <f>VLOOKUP(A31,[1]Tabelle1!$B$2:$D$100,2,0)</f>
        <v>Hardegger-Lenherr</v>
      </c>
      <c r="C31" t="str">
        <f>VLOOKUP(A31,[1]Tabelle1!$B$2:$D$100,3,0)</f>
        <v>Christian</v>
      </c>
      <c r="D31" t="s">
        <v>36</v>
      </c>
      <c r="F31" t="s">
        <v>52</v>
      </c>
    </row>
    <row r="32" spans="1:6" x14ac:dyDescent="0.25">
      <c r="A32" t="s">
        <v>56</v>
      </c>
      <c r="B32" t="str">
        <f>VLOOKUP(A32,[1]Tabelle1!$B$2:$D$100,2,0)</f>
        <v>Hardegger</v>
      </c>
      <c r="C32" t="str">
        <f>VLOOKUP(A32,[1]Tabelle1!$B$2:$D$100,3,0)</f>
        <v>Josef</v>
      </c>
      <c r="D32" t="s">
        <v>38</v>
      </c>
      <c r="E32">
        <v>15</v>
      </c>
      <c r="F32" t="s">
        <v>54</v>
      </c>
    </row>
    <row r="33" spans="1:6" x14ac:dyDescent="0.25">
      <c r="A33" t="s">
        <v>56</v>
      </c>
      <c r="B33" t="str">
        <f>VLOOKUP(A33,[1]Tabelle1!$B$2:$D$100,2,0)</f>
        <v>Hardegger</v>
      </c>
      <c r="C33" t="str">
        <f>VLOOKUP(A33,[1]Tabelle1!$B$2:$D$100,3,0)</f>
        <v>Josef</v>
      </c>
      <c r="D33" t="s">
        <v>39</v>
      </c>
      <c r="E33">
        <v>14</v>
      </c>
      <c r="F33" t="s">
        <v>54</v>
      </c>
    </row>
    <row r="34" spans="1:6" x14ac:dyDescent="0.25">
      <c r="A34" t="s">
        <v>47</v>
      </c>
      <c r="B34" t="str">
        <f>VLOOKUP(A34,[1]Tabelle1!$B$2:$D$100,2,0)</f>
        <v xml:space="preserve">Hardegger </v>
      </c>
      <c r="C34" t="str">
        <f>VLOOKUP(A34,[1]Tabelle1!$B$2:$D$100,3,0)</f>
        <v xml:space="preserve">Josef </v>
      </c>
      <c r="D34" t="s">
        <v>33</v>
      </c>
      <c r="F34" t="s">
        <v>49</v>
      </c>
    </row>
    <row r="35" spans="1:6" x14ac:dyDescent="0.25">
      <c r="A35" t="s">
        <v>47</v>
      </c>
      <c r="B35" t="str">
        <f>VLOOKUP(A35,[1]Tabelle1!$B$2:$D$100,2,0)</f>
        <v xml:space="preserve">Hardegger </v>
      </c>
      <c r="C35" t="str">
        <f>VLOOKUP(A35,[1]Tabelle1!$B$2:$D$100,3,0)</f>
        <v xml:space="preserve">Josef </v>
      </c>
      <c r="D35" t="s">
        <v>35</v>
      </c>
      <c r="F35" t="s">
        <v>58</v>
      </c>
    </row>
    <row r="36" spans="1:6" x14ac:dyDescent="0.25">
      <c r="A36" t="s">
        <v>47</v>
      </c>
      <c r="B36" t="str">
        <f>VLOOKUP(A36,[1]Tabelle1!$B$2:$D$100,2,0)</f>
        <v xml:space="preserve">Hardegger </v>
      </c>
      <c r="C36" t="str">
        <f>VLOOKUP(A36,[1]Tabelle1!$B$2:$D$100,3,0)</f>
        <v xml:space="preserve">Josef </v>
      </c>
      <c r="D36" t="s">
        <v>36</v>
      </c>
      <c r="F36" t="s">
        <v>58</v>
      </c>
    </row>
    <row r="37" spans="1:6" x14ac:dyDescent="0.25">
      <c r="A37" t="s">
        <v>47</v>
      </c>
      <c r="B37" t="str">
        <f>VLOOKUP(A37,[1]Tabelle1!$B$2:$D$100,2,0)</f>
        <v xml:space="preserve">Hardegger </v>
      </c>
      <c r="C37" t="str">
        <f>VLOOKUP(A37,[1]Tabelle1!$B$2:$D$100,3,0)</f>
        <v xml:space="preserve">Josef </v>
      </c>
      <c r="D37" t="s">
        <v>36</v>
      </c>
      <c r="F37" t="s">
        <v>57</v>
      </c>
    </row>
    <row r="38" spans="1:6" x14ac:dyDescent="0.25">
      <c r="A38" t="s">
        <v>60</v>
      </c>
      <c r="B38" t="str">
        <f>VLOOKUP(A38,[1]Tabelle1!$B$2:$D$100,2,0)</f>
        <v>Hardegger-Bühler</v>
      </c>
      <c r="C38" t="str">
        <f>VLOOKUP(A38,[1]Tabelle1!$B$2:$D$100,3,0)</f>
        <v>Karl</v>
      </c>
      <c r="D38" t="s">
        <v>37</v>
      </c>
      <c r="F38" t="s">
        <v>49</v>
      </c>
    </row>
    <row r="39" spans="1:6" x14ac:dyDescent="0.25">
      <c r="A39" t="s">
        <v>60</v>
      </c>
      <c r="B39" t="str">
        <f>VLOOKUP(A39,[1]Tabelle1!$B$2:$D$100,2,0)</f>
        <v>Hardegger-Bühler</v>
      </c>
      <c r="C39" t="str">
        <f>VLOOKUP(A39,[1]Tabelle1!$B$2:$D$100,3,0)</f>
        <v>Karl</v>
      </c>
      <c r="D39" t="s">
        <v>33</v>
      </c>
      <c r="F39" t="s">
        <v>175</v>
      </c>
    </row>
    <row r="40" spans="1:6" x14ac:dyDescent="0.25">
      <c r="A40" t="s">
        <v>60</v>
      </c>
      <c r="B40" t="str">
        <f>VLOOKUP(A40,[1]Tabelle1!$B$2:$D$100,2,0)</f>
        <v>Hardegger-Bühler</v>
      </c>
      <c r="C40" t="str">
        <f>VLOOKUP(A40,[1]Tabelle1!$B$2:$D$100,3,0)</f>
        <v>Karl</v>
      </c>
      <c r="D40" t="s">
        <v>37</v>
      </c>
      <c r="F40" t="s">
        <v>175</v>
      </c>
    </row>
    <row r="41" spans="1:6" x14ac:dyDescent="0.25">
      <c r="A41" t="s">
        <v>61</v>
      </c>
      <c r="B41" t="str">
        <f>VLOOKUP(A41,[1]Tabelle1!$B$2:$D$100,2,0)</f>
        <v>Hardegger</v>
      </c>
      <c r="C41" t="str">
        <f>VLOOKUP(A41,[1]Tabelle1!$B$2:$D$100,3,0)</f>
        <v>Urs</v>
      </c>
      <c r="D41" t="s">
        <v>33</v>
      </c>
      <c r="F41" t="s">
        <v>49</v>
      </c>
    </row>
    <row r="42" spans="1:6" x14ac:dyDescent="0.25">
      <c r="A42" t="s">
        <v>61</v>
      </c>
      <c r="B42" t="str">
        <f>VLOOKUP(A42,[1]Tabelle1!$B$2:$D$100,2,0)</f>
        <v>Hardegger</v>
      </c>
      <c r="C42" t="str">
        <f>VLOOKUP(A42,[1]Tabelle1!$B$2:$D$100,3,0)</f>
        <v>Urs</v>
      </c>
      <c r="D42" t="s">
        <v>36</v>
      </c>
      <c r="F42" t="s">
        <v>52</v>
      </c>
    </row>
    <row r="43" spans="1:6" x14ac:dyDescent="0.25">
      <c r="A43" t="s">
        <v>62</v>
      </c>
      <c r="B43" t="str">
        <f>VLOOKUP(A43,[1]Tabelle1!$B$2:$D$100,2,0)</f>
        <v>Hofstetter</v>
      </c>
      <c r="C43" t="str">
        <f>VLOOKUP(A43,[1]Tabelle1!$B$2:$D$100,3,0)</f>
        <v>Hans</v>
      </c>
      <c r="D43" t="s">
        <v>33</v>
      </c>
      <c r="E43">
        <v>2</v>
      </c>
      <c r="F43" t="s">
        <v>49</v>
      </c>
    </row>
    <row r="44" spans="1:6" x14ac:dyDescent="0.25">
      <c r="A44" t="s">
        <v>63</v>
      </c>
      <c r="B44" t="str">
        <f>VLOOKUP(A44,[1]Tabelle1!$B$2:$D$100,2,0)</f>
        <v>Huser</v>
      </c>
      <c r="C44" t="str">
        <f>VLOOKUP(A44,[1]Tabelle1!$B$2:$D$100,3,0)</f>
        <v>Armin</v>
      </c>
      <c r="D44" t="s">
        <v>33</v>
      </c>
      <c r="F44" t="s">
        <v>49</v>
      </c>
    </row>
    <row r="45" spans="1:6" x14ac:dyDescent="0.25">
      <c r="A45" t="s">
        <v>64</v>
      </c>
      <c r="B45" t="str">
        <f>VLOOKUP(A45,[1]Tabelle1!$B$2:$D$100,2,0)</f>
        <v>Kaiser</v>
      </c>
      <c r="C45" t="str">
        <f>VLOOKUP(A45,[1]Tabelle1!$B$2:$D$100,3,0)</f>
        <v>Roman</v>
      </c>
      <c r="D45" t="s">
        <v>33</v>
      </c>
      <c r="E45">
        <v>2</v>
      </c>
      <c r="F45" t="s">
        <v>49</v>
      </c>
    </row>
    <row r="46" spans="1:6" x14ac:dyDescent="0.25">
      <c r="A46" t="s">
        <v>64</v>
      </c>
      <c r="B46" t="str">
        <f>VLOOKUP(A46,[1]Tabelle1!$B$2:$D$100,2,0)</f>
        <v>Kaiser</v>
      </c>
      <c r="C46" t="str">
        <f>VLOOKUP(A46,[1]Tabelle1!$B$2:$D$100,3,0)</f>
        <v>Roman</v>
      </c>
      <c r="D46" t="s">
        <v>36</v>
      </c>
      <c r="E46">
        <v>4</v>
      </c>
      <c r="F46" t="s">
        <v>52</v>
      </c>
    </row>
    <row r="47" spans="1:6" x14ac:dyDescent="0.25">
      <c r="A47" t="s">
        <v>65</v>
      </c>
      <c r="B47" t="str">
        <f>VLOOKUP(A47,[1]Tabelle1!$B$2:$D$100,2,0)</f>
        <v>Knaus</v>
      </c>
      <c r="C47" t="str">
        <f>VLOOKUP(A47,[1]Tabelle1!$B$2:$D$100,3,0)</f>
        <v>Willi</v>
      </c>
      <c r="D47" t="s">
        <v>36</v>
      </c>
      <c r="E47">
        <v>8</v>
      </c>
      <c r="F47" t="s">
        <v>58</v>
      </c>
    </row>
    <row r="48" spans="1:6" x14ac:dyDescent="0.25">
      <c r="A48" t="s">
        <v>165</v>
      </c>
      <c r="B48" t="str">
        <f>VLOOKUP(A48,[1]Tabelle1!$B$2:$D$100,2,0)</f>
        <v>Kramer-Lenherr</v>
      </c>
      <c r="C48" t="str">
        <f>VLOOKUP(A48,[1]Tabelle1!$B$2:$D$100,3,0)</f>
        <v>Markus</v>
      </c>
      <c r="D48" t="s">
        <v>37</v>
      </c>
      <c r="F48" t="s">
        <v>55</v>
      </c>
    </row>
    <row r="49" spans="1:6" x14ac:dyDescent="0.25">
      <c r="A49" t="s">
        <v>165</v>
      </c>
      <c r="B49" t="str">
        <f>VLOOKUP(A49,[1]Tabelle1!$B$2:$D$100,2,0)</f>
        <v>Kramer-Lenherr</v>
      </c>
      <c r="C49" t="str">
        <f>VLOOKUP(A49,[1]Tabelle1!$B$2:$D$100,3,0)</f>
        <v>Markus</v>
      </c>
      <c r="D49" t="s">
        <v>35</v>
      </c>
      <c r="F49" t="s">
        <v>50</v>
      </c>
    </row>
    <row r="50" spans="1:6" x14ac:dyDescent="0.25">
      <c r="A50" t="s">
        <v>66</v>
      </c>
      <c r="B50" t="str">
        <f>VLOOKUP(A50,[1]Tabelle1!$B$2:$D$100,2,0)</f>
        <v>Künzle</v>
      </c>
      <c r="C50" t="str">
        <f>VLOOKUP(A50,[1]Tabelle1!$B$2:$D$100,3,0)</f>
        <v>Walter</v>
      </c>
      <c r="D50" t="s">
        <v>33</v>
      </c>
      <c r="E50">
        <v>1</v>
      </c>
      <c r="F50" t="s">
        <v>49</v>
      </c>
    </row>
    <row r="51" spans="1:6" x14ac:dyDescent="0.25">
      <c r="A51" t="s">
        <v>67</v>
      </c>
      <c r="B51" t="str">
        <f>VLOOKUP(A51,[1]Tabelle1!$B$2:$D$100,2,0)</f>
        <v>Kuratli</v>
      </c>
      <c r="C51" t="str">
        <f>VLOOKUP(A51,[1]Tabelle1!$B$2:$D$100,3,0)</f>
        <v>Christian</v>
      </c>
      <c r="D51" t="s">
        <v>33</v>
      </c>
      <c r="E51">
        <v>4</v>
      </c>
      <c r="F51" t="s">
        <v>49</v>
      </c>
    </row>
    <row r="52" spans="1:6" x14ac:dyDescent="0.25">
      <c r="A52" t="s">
        <v>68</v>
      </c>
      <c r="B52" t="str">
        <f>VLOOKUP(A52,[1]Tabelle1!$B$2:$D$100,2,0)</f>
        <v>Lenherr</v>
      </c>
      <c r="C52" t="str">
        <f>VLOOKUP(A52,[1]Tabelle1!$B$2:$D$100,3,0)</f>
        <v>Beat</v>
      </c>
      <c r="D52" t="s">
        <v>33</v>
      </c>
      <c r="F52" t="s">
        <v>49</v>
      </c>
    </row>
    <row r="53" spans="1:6" x14ac:dyDescent="0.25">
      <c r="A53" t="s">
        <v>68</v>
      </c>
      <c r="B53" t="str">
        <f>VLOOKUP(A53,[1]Tabelle1!$B$2:$D$100,2,0)</f>
        <v>Lenherr</v>
      </c>
      <c r="C53" t="str">
        <f>VLOOKUP(A53,[1]Tabelle1!$B$2:$D$100,3,0)</f>
        <v>Beat</v>
      </c>
      <c r="D53" t="s">
        <v>35</v>
      </c>
      <c r="F53" t="s">
        <v>50</v>
      </c>
    </row>
    <row r="54" spans="1:6" x14ac:dyDescent="0.25">
      <c r="A54" t="s">
        <v>68</v>
      </c>
      <c r="B54" t="str">
        <f>VLOOKUP(A54,[1]Tabelle1!$B$2:$D$100,2,0)</f>
        <v>Lenherr</v>
      </c>
      <c r="C54" t="str">
        <f>VLOOKUP(A54,[1]Tabelle1!$B$2:$D$100,3,0)</f>
        <v>Beat</v>
      </c>
      <c r="D54" t="s">
        <v>36</v>
      </c>
      <c r="F54" t="s">
        <v>57</v>
      </c>
    </row>
    <row r="55" spans="1:6" x14ac:dyDescent="0.25">
      <c r="A55" t="s">
        <v>68</v>
      </c>
      <c r="B55" t="str">
        <f>VLOOKUP(A55,[1]Tabelle1!$B$2:$D$100,2,0)</f>
        <v>Lenherr</v>
      </c>
      <c r="C55" t="str">
        <f>VLOOKUP(A55,[1]Tabelle1!$B$2:$D$100,3,0)</f>
        <v>Beat</v>
      </c>
      <c r="D55" t="s">
        <v>37</v>
      </c>
      <c r="F55" t="s">
        <v>55</v>
      </c>
    </row>
    <row r="56" spans="1:6" x14ac:dyDescent="0.25">
      <c r="A56" t="s">
        <v>68</v>
      </c>
      <c r="B56" t="str">
        <f>VLOOKUP(A56,[1]Tabelle1!$B$2:$D$100,2,0)</f>
        <v>Lenherr</v>
      </c>
      <c r="C56" t="str">
        <f>VLOOKUP(A56,[1]Tabelle1!$B$2:$D$100,3,0)</f>
        <v>Beat</v>
      </c>
      <c r="D56" t="s">
        <v>36</v>
      </c>
      <c r="F56" t="s">
        <v>55</v>
      </c>
    </row>
    <row r="57" spans="1:6" x14ac:dyDescent="0.25">
      <c r="A57" t="s">
        <v>69</v>
      </c>
      <c r="B57" t="str">
        <f>VLOOKUP(A57,[1]Tabelle1!$B$2:$D$100,2,0)</f>
        <v>Lenherr-Tinner</v>
      </c>
      <c r="C57" t="str">
        <f>VLOOKUP(A57,[1]Tabelle1!$B$2:$D$100,3,0)</f>
        <v>Beat</v>
      </c>
      <c r="D57" t="s">
        <v>35</v>
      </c>
      <c r="E57">
        <v>4</v>
      </c>
      <c r="F57" t="s">
        <v>55</v>
      </c>
    </row>
    <row r="58" spans="1:6" x14ac:dyDescent="0.25">
      <c r="A58" t="s">
        <v>69</v>
      </c>
      <c r="B58" t="str">
        <f>VLOOKUP(A58,[1]Tabelle1!$B$2:$D$100,2,0)</f>
        <v>Lenherr-Tinner</v>
      </c>
      <c r="C58" t="str">
        <f>VLOOKUP(A58,[1]Tabelle1!$B$2:$D$100,3,0)</f>
        <v>Beat</v>
      </c>
      <c r="D58" t="s">
        <v>36</v>
      </c>
      <c r="E58">
        <v>7</v>
      </c>
      <c r="F58" t="s">
        <v>55</v>
      </c>
    </row>
    <row r="59" spans="1:6" x14ac:dyDescent="0.25">
      <c r="A59" t="s">
        <v>69</v>
      </c>
      <c r="B59" t="str">
        <f>VLOOKUP(A59,[1]Tabelle1!$B$2:$D$100,2,0)</f>
        <v>Lenherr-Tinner</v>
      </c>
      <c r="C59" t="str">
        <f>VLOOKUP(A59,[1]Tabelle1!$B$2:$D$100,3,0)</f>
        <v>Beat</v>
      </c>
      <c r="D59" t="s">
        <v>37</v>
      </c>
      <c r="E59">
        <v>5</v>
      </c>
      <c r="F59" t="s">
        <v>55</v>
      </c>
    </row>
    <row r="60" spans="1:6" x14ac:dyDescent="0.25">
      <c r="A60" t="s">
        <v>70</v>
      </c>
      <c r="B60" t="str">
        <f>VLOOKUP(A60,[1]Tabelle1!$B$2:$D$100,2,0)</f>
        <v>Lenherr-Baumgartner</v>
      </c>
      <c r="C60" t="str">
        <f>VLOOKUP(A60,[1]Tabelle1!$B$2:$D$100,3,0)</f>
        <v>Christian</v>
      </c>
      <c r="D60" t="s">
        <v>33</v>
      </c>
      <c r="E60">
        <v>1</v>
      </c>
      <c r="F60" t="s">
        <v>49</v>
      </c>
    </row>
    <row r="61" spans="1:6" x14ac:dyDescent="0.25">
      <c r="A61" t="s">
        <v>70</v>
      </c>
      <c r="B61" t="s">
        <v>115</v>
      </c>
      <c r="C61" t="s">
        <v>13</v>
      </c>
      <c r="D61" t="s">
        <v>35</v>
      </c>
      <c r="E61">
        <v>4</v>
      </c>
      <c r="F61" t="s">
        <v>51</v>
      </c>
    </row>
    <row r="62" spans="1:6" x14ac:dyDescent="0.25">
      <c r="A62" t="s">
        <v>70</v>
      </c>
      <c r="B62" t="str">
        <f>VLOOKUP(A62,[1]Tabelle1!$B$2:$D$100,2,0)</f>
        <v>Lenherr-Baumgartner</v>
      </c>
      <c r="C62" t="str">
        <f>VLOOKUP(A62,[1]Tabelle1!$B$2:$D$100,3,0)</f>
        <v>Christian</v>
      </c>
      <c r="D62" t="s">
        <v>36</v>
      </c>
      <c r="E62">
        <v>6</v>
      </c>
      <c r="F62" t="s">
        <v>55</v>
      </c>
    </row>
    <row r="63" spans="1:6" x14ac:dyDescent="0.25">
      <c r="A63" t="s">
        <v>70</v>
      </c>
      <c r="B63" t="str">
        <f>VLOOKUP(A63,[1]Tabelle1!$B$2:$D$100,2,0)</f>
        <v>Lenherr-Baumgartner</v>
      </c>
      <c r="C63" t="str">
        <f>VLOOKUP(A63,[1]Tabelle1!$B$2:$D$100,3,0)</f>
        <v>Christian</v>
      </c>
      <c r="D63" t="s">
        <v>37</v>
      </c>
      <c r="E63">
        <v>2</v>
      </c>
      <c r="F63" t="s">
        <v>55</v>
      </c>
    </row>
    <row r="64" spans="1:6" x14ac:dyDescent="0.25">
      <c r="A64" t="s">
        <v>71</v>
      </c>
      <c r="B64" t="str">
        <f>VLOOKUP(A64,[1]Tabelle1!$B$2:$D$100,2,0)</f>
        <v>Lenherr-Nutt</v>
      </c>
      <c r="C64" t="str">
        <f>VLOOKUP(A64,[1]Tabelle1!$B$2:$D$100,3,0)</f>
        <v>Josef</v>
      </c>
      <c r="D64" t="s">
        <v>38</v>
      </c>
      <c r="E64">
        <v>5</v>
      </c>
      <c r="F64" t="s">
        <v>175</v>
      </c>
    </row>
    <row r="65" spans="1:6" x14ac:dyDescent="0.25">
      <c r="A65" t="s">
        <v>71</v>
      </c>
      <c r="B65" t="str">
        <f>VLOOKUP(A65,[1]Tabelle1!$B$2:$D$100,2,0)</f>
        <v>Lenherr-Nutt</v>
      </c>
      <c r="C65" t="str">
        <f>VLOOKUP(A65,[1]Tabelle1!$B$2:$D$100,3,0)</f>
        <v>Josef</v>
      </c>
      <c r="D65" t="s">
        <v>39</v>
      </c>
      <c r="E65">
        <v>4</v>
      </c>
      <c r="F65" t="s">
        <v>175</v>
      </c>
    </row>
    <row r="66" spans="1:6" x14ac:dyDescent="0.25">
      <c r="A66" t="s">
        <v>71</v>
      </c>
      <c r="B66" t="str">
        <f>VLOOKUP(A66,[1]Tabelle1!$B$2:$D$100,2,0)</f>
        <v>Lenherr-Nutt</v>
      </c>
      <c r="C66" t="str">
        <f>VLOOKUP(A66,[1]Tabelle1!$B$2:$D$100,3,0)</f>
        <v>Josef</v>
      </c>
      <c r="D66" t="s">
        <v>36</v>
      </c>
      <c r="E66">
        <v>1</v>
      </c>
      <c r="F66" t="s">
        <v>175</v>
      </c>
    </row>
    <row r="67" spans="1:6" x14ac:dyDescent="0.25">
      <c r="A67" t="s">
        <v>72</v>
      </c>
      <c r="B67" t="str">
        <f>VLOOKUP(A67,[1]Tabelle1!$B$2:$D$100,2,0)</f>
        <v>Lenherr-Riedo</v>
      </c>
      <c r="C67" t="str">
        <f>VLOOKUP(A67,[1]Tabelle1!$B$2:$D$100,3,0)</f>
        <v>Markus</v>
      </c>
      <c r="D67" t="s">
        <v>33</v>
      </c>
      <c r="F67" t="s">
        <v>49</v>
      </c>
    </row>
    <row r="68" spans="1:6" x14ac:dyDescent="0.25">
      <c r="A68" t="s">
        <v>72</v>
      </c>
      <c r="B68" t="str">
        <f>VLOOKUP(A68,[1]Tabelle1!$B$2:$D$100,2,0)</f>
        <v>Lenherr-Riedo</v>
      </c>
      <c r="C68" t="str">
        <f>VLOOKUP(A68,[1]Tabelle1!$B$2:$D$100,3,0)</f>
        <v>Markus</v>
      </c>
      <c r="D68" t="s">
        <v>36</v>
      </c>
      <c r="F68" t="s">
        <v>175</v>
      </c>
    </row>
    <row r="69" spans="1:6" x14ac:dyDescent="0.25">
      <c r="A69" t="s">
        <v>72</v>
      </c>
      <c r="B69" t="str">
        <f>VLOOKUP(A69,[1]Tabelle1!$B$2:$D$100,2,0)</f>
        <v>Lenherr-Riedo</v>
      </c>
      <c r="C69" t="str">
        <f>VLOOKUP(A69,[1]Tabelle1!$B$2:$D$100,3,0)</f>
        <v>Markus</v>
      </c>
      <c r="D69" t="s">
        <v>37</v>
      </c>
      <c r="F69" t="s">
        <v>175</v>
      </c>
    </row>
    <row r="70" spans="1:6" x14ac:dyDescent="0.25">
      <c r="A70" t="s">
        <v>48</v>
      </c>
      <c r="B70" t="str">
        <f>VLOOKUP(A70,[1]Tabelle1!$B$2:$D$100,2,0)</f>
        <v>Lenherr-Lenherr</v>
      </c>
      <c r="C70" t="str">
        <f>VLOOKUP(A70,[1]Tabelle1!$B$2:$D$100,3,0)</f>
        <v>Niklaus</v>
      </c>
      <c r="D70" t="s">
        <v>35</v>
      </c>
      <c r="F70" t="s">
        <v>51</v>
      </c>
    </row>
    <row r="71" spans="1:6" x14ac:dyDescent="0.25">
      <c r="A71" t="s">
        <v>48</v>
      </c>
      <c r="B71" t="str">
        <f>VLOOKUP(A71,[1]Tabelle1!$B$2:$D$100,2,0)</f>
        <v>Lenherr-Lenherr</v>
      </c>
      <c r="C71" t="str">
        <f>VLOOKUP(A71,[1]Tabelle1!$B$2:$D$100,3,0)</f>
        <v>Niklaus</v>
      </c>
      <c r="D71" t="s">
        <v>36</v>
      </c>
      <c r="F71" t="s">
        <v>51</v>
      </c>
    </row>
    <row r="72" spans="1:6" x14ac:dyDescent="0.25">
      <c r="A72" t="s">
        <v>186</v>
      </c>
      <c r="B72" t="str">
        <f>VLOOKUP(A72,[1]Tabelle1!$B$2:$D$100,2,0)</f>
        <v>Lenherr-Ricklin</v>
      </c>
      <c r="C72" t="str">
        <f>VLOOKUP(A72,[1]Tabelle1!$B$2:$D$100,3,0)</f>
        <v>Othmar</v>
      </c>
      <c r="D72" t="s">
        <v>35</v>
      </c>
      <c r="E72">
        <v>2</v>
      </c>
      <c r="F72" t="s">
        <v>50</v>
      </c>
    </row>
    <row r="73" spans="1:6" x14ac:dyDescent="0.25">
      <c r="A73" t="s">
        <v>73</v>
      </c>
      <c r="B73" t="str">
        <f>VLOOKUP(A73,[1]Tabelle1!$B$2:$D$100,2,0)</f>
        <v>Lenherr-Zogg</v>
      </c>
      <c r="C73" t="str">
        <f>VLOOKUP(A73,[1]Tabelle1!$B$2:$D$100,3,0)</f>
        <v>Ruedi</v>
      </c>
      <c r="D73" t="s">
        <v>33</v>
      </c>
      <c r="E73">
        <v>1</v>
      </c>
      <c r="F73" t="s">
        <v>49</v>
      </c>
    </row>
    <row r="74" spans="1:6" x14ac:dyDescent="0.25">
      <c r="A74" t="s">
        <v>73</v>
      </c>
      <c r="B74" t="str">
        <f>VLOOKUP(A74,[1]Tabelle1!$B$2:$D$100,2,0)</f>
        <v>Lenherr-Zogg</v>
      </c>
      <c r="C74" t="str">
        <f>VLOOKUP(A74,[1]Tabelle1!$B$2:$D$100,3,0)</f>
        <v>Ruedi</v>
      </c>
      <c r="D74" t="s">
        <v>36</v>
      </c>
      <c r="E74">
        <v>10</v>
      </c>
      <c r="F74" t="s">
        <v>52</v>
      </c>
    </row>
    <row r="75" spans="1:6" x14ac:dyDescent="0.25">
      <c r="A75" t="s">
        <v>74</v>
      </c>
      <c r="B75" t="str">
        <f>VLOOKUP(A75,[1]Tabelle1!$B$2:$D$100,2,0)</f>
        <v>Lippuner</v>
      </c>
      <c r="C75" t="str">
        <f>VLOOKUP(A75,[1]Tabelle1!$B$2:$D$100,3,0)</f>
        <v>Peter</v>
      </c>
      <c r="D75" t="s">
        <v>33</v>
      </c>
      <c r="F75" t="s">
        <v>49</v>
      </c>
    </row>
    <row r="76" spans="1:6" x14ac:dyDescent="0.25">
      <c r="A76" t="s">
        <v>76</v>
      </c>
      <c r="B76" t="str">
        <f>VLOOKUP(A76,[1]Tabelle1!$B$2:$D$100,2,0)</f>
        <v>Pfister</v>
      </c>
      <c r="C76" t="str">
        <f>VLOOKUP(A76,[1]Tabelle1!$B$2:$D$100,3,0)</f>
        <v>Anawal</v>
      </c>
      <c r="D76" t="s">
        <v>33</v>
      </c>
      <c r="F76" t="s">
        <v>49</v>
      </c>
    </row>
    <row r="77" spans="1:6" x14ac:dyDescent="0.25">
      <c r="A77" t="s">
        <v>77</v>
      </c>
      <c r="B77" t="str">
        <f>VLOOKUP(A77,[1]Tabelle1!$B$2:$D$100,2,0)</f>
        <v>Rüegg</v>
      </c>
      <c r="C77" t="str">
        <f>VLOOKUP(A77,[1]Tabelle1!$B$2:$D$100,3,0)</f>
        <v>Ivan</v>
      </c>
      <c r="D77" t="s">
        <v>33</v>
      </c>
      <c r="F77" t="s">
        <v>49</v>
      </c>
    </row>
    <row r="78" spans="1:6" x14ac:dyDescent="0.25">
      <c r="A78" t="s">
        <v>78</v>
      </c>
      <c r="B78" t="str">
        <f>VLOOKUP(A78,[1]Tabelle1!$B$2:$D$100,2,0)</f>
        <v>Rutz</v>
      </c>
      <c r="C78" t="str">
        <f>VLOOKUP(A78,[1]Tabelle1!$B$2:$D$100,3,0)</f>
        <v>Jakob</v>
      </c>
      <c r="D78" t="s">
        <v>36</v>
      </c>
      <c r="F78" t="s">
        <v>58</v>
      </c>
    </row>
    <row r="79" spans="1:6" x14ac:dyDescent="0.25">
      <c r="A79" t="s">
        <v>79</v>
      </c>
      <c r="B79" t="str">
        <f>VLOOKUP(A79,[1]Tabelle1!$B$2:$D$100,2,0)</f>
        <v>Scherrer</v>
      </c>
      <c r="C79" t="str">
        <f>VLOOKUP(A79,[1]Tabelle1!$B$2:$D$100,3,0)</f>
        <v>Gerald</v>
      </c>
      <c r="D79" t="s">
        <v>33</v>
      </c>
      <c r="E79">
        <v>1</v>
      </c>
      <c r="F79" t="s">
        <v>49</v>
      </c>
    </row>
    <row r="80" spans="1:6" x14ac:dyDescent="0.25">
      <c r="A80" t="s">
        <v>79</v>
      </c>
      <c r="B80" t="str">
        <f>VLOOKUP(A80,[1]Tabelle1!$B$2:$D$100,2,0)</f>
        <v>Scherrer</v>
      </c>
      <c r="C80" t="str">
        <f>VLOOKUP(A80,[1]Tabelle1!$B$2:$D$100,3,0)</f>
        <v>Gerald</v>
      </c>
      <c r="D80" t="s">
        <v>36</v>
      </c>
      <c r="E80">
        <v>9</v>
      </c>
      <c r="F80" t="s">
        <v>55</v>
      </c>
    </row>
    <row r="81" spans="1:6" x14ac:dyDescent="0.25">
      <c r="A81" t="s">
        <v>79</v>
      </c>
      <c r="B81" t="str">
        <f>VLOOKUP(A81,[1]Tabelle1!$B$2:$D$100,2,0)</f>
        <v>Scherrer</v>
      </c>
      <c r="C81" t="str">
        <f>VLOOKUP(A81,[1]Tabelle1!$B$2:$D$100,3,0)</f>
        <v>Gerald</v>
      </c>
      <c r="D81" t="s">
        <v>37</v>
      </c>
      <c r="E81">
        <v>3</v>
      </c>
      <c r="F81" t="s">
        <v>55</v>
      </c>
    </row>
    <row r="82" spans="1:6" x14ac:dyDescent="0.25">
      <c r="A82" t="s">
        <v>80</v>
      </c>
      <c r="B82" t="str">
        <f>VLOOKUP(A82,[1]Tabelle1!$B$2:$D$100,2,0)</f>
        <v>Scherrer-Bollhalder</v>
      </c>
      <c r="C82" t="str">
        <f>VLOOKUP(A82,[1]Tabelle1!$B$2:$D$100,3,0)</f>
        <v>Roman</v>
      </c>
      <c r="D82" t="s">
        <v>36</v>
      </c>
      <c r="E82">
        <v>3</v>
      </c>
      <c r="F82" t="s">
        <v>57</v>
      </c>
    </row>
    <row r="83" spans="1:6" x14ac:dyDescent="0.25">
      <c r="A83" t="s">
        <v>80</v>
      </c>
      <c r="B83" t="str">
        <f>VLOOKUP(A83,[1]Tabelle1!$B$2:$D$100,2,0)</f>
        <v>Scherrer-Bollhalder</v>
      </c>
      <c r="C83" t="str">
        <f>VLOOKUP(A83,[1]Tabelle1!$B$2:$D$100,3,0)</f>
        <v>Roman</v>
      </c>
      <c r="D83" t="s">
        <v>36</v>
      </c>
      <c r="E83">
        <v>2</v>
      </c>
      <c r="F83" t="s">
        <v>55</v>
      </c>
    </row>
    <row r="84" spans="1:6" x14ac:dyDescent="0.25">
      <c r="A84" t="s">
        <v>80</v>
      </c>
      <c r="B84" t="str">
        <f>VLOOKUP(A84,[1]Tabelle1!$B$2:$D$100,2,0)</f>
        <v>Scherrer-Bollhalder</v>
      </c>
      <c r="C84" t="str">
        <f>VLOOKUP(A84,[1]Tabelle1!$B$2:$D$100,3,0)</f>
        <v>Roman</v>
      </c>
      <c r="D84" t="s">
        <v>37</v>
      </c>
      <c r="E84">
        <v>8</v>
      </c>
      <c r="F84" t="s">
        <v>55</v>
      </c>
    </row>
    <row r="85" spans="1:6" x14ac:dyDescent="0.25">
      <c r="A85" t="s">
        <v>81</v>
      </c>
      <c r="B85" t="str">
        <f>VLOOKUP(A85,[1]Tabelle1!$B$2:$D$100,2,0)</f>
        <v>Scherrer</v>
      </c>
      <c r="C85" t="str">
        <f>VLOOKUP(A85,[1]Tabelle1!$B$2:$D$100,3,0)</f>
        <v>Markus</v>
      </c>
      <c r="D85" t="s">
        <v>33</v>
      </c>
      <c r="E85">
        <v>8</v>
      </c>
      <c r="F85" t="s">
        <v>50</v>
      </c>
    </row>
    <row r="86" spans="1:6" x14ac:dyDescent="0.25">
      <c r="A86" t="s">
        <v>81</v>
      </c>
      <c r="B86" t="str">
        <f>VLOOKUP(A86,[1]Tabelle1!$B$2:$D$100,2,0)</f>
        <v>Scherrer</v>
      </c>
      <c r="C86" t="str">
        <f>VLOOKUP(A86,[1]Tabelle1!$B$2:$D$100,3,0)</f>
        <v>Markus</v>
      </c>
      <c r="D86" t="s">
        <v>36</v>
      </c>
      <c r="E86">
        <v>2</v>
      </c>
      <c r="F86" t="s">
        <v>50</v>
      </c>
    </row>
    <row r="87" spans="1:6" x14ac:dyDescent="0.25">
      <c r="A87" t="s">
        <v>81</v>
      </c>
      <c r="B87" t="str">
        <f>VLOOKUP(A87,[1]Tabelle1!$B$2:$D$100,2,0)</f>
        <v>Scherrer</v>
      </c>
      <c r="C87" t="str">
        <f>VLOOKUP(A87,[1]Tabelle1!$B$2:$D$100,3,0)</f>
        <v>Markus</v>
      </c>
      <c r="D87" t="s">
        <v>37</v>
      </c>
      <c r="E87">
        <v>5</v>
      </c>
      <c r="F87" t="s">
        <v>50</v>
      </c>
    </row>
    <row r="88" spans="1:6" x14ac:dyDescent="0.25">
      <c r="A88" t="s">
        <v>158</v>
      </c>
      <c r="B88" t="str">
        <f>VLOOKUP(A88,[1]Tabelle1!$B$2:$D$100,2,0)</f>
        <v>Scherrer</v>
      </c>
      <c r="C88" t="str">
        <f>VLOOKUP(A88,[1]Tabelle1!$B$2:$D$100,3,0)</f>
        <v>Patrick</v>
      </c>
      <c r="D88" t="s">
        <v>33</v>
      </c>
      <c r="F88" t="s">
        <v>49</v>
      </c>
    </row>
    <row r="89" spans="1:6" x14ac:dyDescent="0.25">
      <c r="A89" t="s">
        <v>88</v>
      </c>
      <c r="B89" t="str">
        <f>VLOOKUP(A89,[1]Tabelle1!$B$2:$D$100,2,0)</f>
        <v>Scherrer</v>
      </c>
      <c r="C89" t="str">
        <f>VLOOKUP(A89,[1]Tabelle1!$B$2:$D$100,3,0)</f>
        <v>Thomas</v>
      </c>
      <c r="D89" t="s">
        <v>36</v>
      </c>
      <c r="E89">
        <v>2</v>
      </c>
      <c r="F89" t="s">
        <v>175</v>
      </c>
    </row>
    <row r="90" spans="1:6" x14ac:dyDescent="0.25">
      <c r="A90" t="s">
        <v>82</v>
      </c>
      <c r="B90" t="str">
        <f>VLOOKUP(A90,[1]Tabelle1!$B$2:$D$100,2,0)</f>
        <v>Schlegel-Schneebeli</v>
      </c>
      <c r="C90" t="str">
        <f>VLOOKUP(A90,[1]Tabelle1!$B$2:$D$100,3,0)</f>
        <v>Jörg</v>
      </c>
      <c r="D90" t="s">
        <v>39</v>
      </c>
      <c r="E90">
        <v>12</v>
      </c>
      <c r="F90" t="s">
        <v>54</v>
      </c>
    </row>
    <row r="91" spans="1:6" x14ac:dyDescent="0.25">
      <c r="A91" t="s">
        <v>82</v>
      </c>
      <c r="B91" t="str">
        <f>VLOOKUP(A91,[1]Tabelle1!$B$2:$D$100,2,0)</f>
        <v>Schlegel-Schneebeli</v>
      </c>
      <c r="C91" t="str">
        <f>VLOOKUP(A91,[1]Tabelle1!$B$2:$D$100,3,0)</f>
        <v>Jörg</v>
      </c>
      <c r="D91" t="s">
        <v>36</v>
      </c>
      <c r="E91">
        <v>1</v>
      </c>
      <c r="F91" t="s">
        <v>54</v>
      </c>
    </row>
    <row r="92" spans="1:6" x14ac:dyDescent="0.25">
      <c r="A92" t="s">
        <v>82</v>
      </c>
      <c r="B92" t="str">
        <f>VLOOKUP(A92,[1]Tabelle1!$B$2:$D$100,2,0)</f>
        <v>Schlegel-Schneebeli</v>
      </c>
      <c r="C92" t="str">
        <f>VLOOKUP(A92,[1]Tabelle1!$B$2:$D$100,3,0)</f>
        <v>Jörg</v>
      </c>
      <c r="D92" t="s">
        <v>38</v>
      </c>
      <c r="E92">
        <v>12</v>
      </c>
      <c r="F92" t="s">
        <v>54</v>
      </c>
    </row>
    <row r="93" spans="1:6" x14ac:dyDescent="0.25">
      <c r="A93" t="s">
        <v>83</v>
      </c>
      <c r="B93" t="str">
        <f>VLOOKUP(A93,[1]Tabelle1!$B$2:$D$100,2,0)</f>
        <v>Schweizer</v>
      </c>
      <c r="C93" t="str">
        <f>VLOOKUP(A93,[1]Tabelle1!$B$2:$D$100,3,0)</f>
        <v>Melchior</v>
      </c>
      <c r="D93" t="s">
        <v>33</v>
      </c>
      <c r="E93">
        <v>3</v>
      </c>
      <c r="F93" t="s">
        <v>49</v>
      </c>
    </row>
    <row r="94" spans="1:6" x14ac:dyDescent="0.25">
      <c r="A94" t="s">
        <v>84</v>
      </c>
      <c r="B94" t="str">
        <f>VLOOKUP(A94,[1]Tabelle1!$B$2:$D$100,2,0)</f>
        <v>Stauffacher</v>
      </c>
      <c r="C94" t="str">
        <f>VLOOKUP(A94,[1]Tabelle1!$B$2:$D$100,3,0)</f>
        <v>GG</v>
      </c>
      <c r="D94" t="s">
        <v>33</v>
      </c>
      <c r="E94">
        <v>2</v>
      </c>
      <c r="F94" t="s">
        <v>49</v>
      </c>
    </row>
    <row r="95" spans="1:6" x14ac:dyDescent="0.25">
      <c r="A95" t="s">
        <v>167</v>
      </c>
      <c r="B95" t="str">
        <f>VLOOKUP(A95,[1]Tabelle1!$B$2:$D$100,2,0)</f>
        <v>Stricker</v>
      </c>
      <c r="C95" t="str">
        <f>VLOOKUP(A95,[1]Tabelle1!$B$2:$D$100,3,0)</f>
        <v>Ueli</v>
      </c>
      <c r="D95" t="s">
        <v>33</v>
      </c>
      <c r="E95">
        <v>2</v>
      </c>
      <c r="F95" t="s">
        <v>49</v>
      </c>
    </row>
    <row r="96" spans="1:6" x14ac:dyDescent="0.25">
      <c r="A96" t="s">
        <v>196</v>
      </c>
      <c r="B96" t="str">
        <f>VLOOKUP(A96,[1]Tabelle1!$B$2:$D$100,2,0)</f>
        <v>Zogg</v>
      </c>
      <c r="C96" t="str">
        <f>VLOOKUP(A96,[1]Tabelle1!$B$2:$D$100,3,0)</f>
        <v>Mathias &amp; Flavia</v>
      </c>
      <c r="D96" t="s">
        <v>35</v>
      </c>
      <c r="F96" t="s">
        <v>55</v>
      </c>
    </row>
    <row r="97" spans="1:6" x14ac:dyDescent="0.25">
      <c r="A97" t="s">
        <v>196</v>
      </c>
      <c r="B97" t="str">
        <f>VLOOKUP(A97,[1]Tabelle1!$B$2:$D$100,2,0)</f>
        <v>Zogg</v>
      </c>
      <c r="C97" t="str">
        <f>VLOOKUP(A97,[1]Tabelle1!$B$2:$D$100,3,0)</f>
        <v>Mathias &amp; Flavia</v>
      </c>
      <c r="D97" t="s">
        <v>36</v>
      </c>
      <c r="F97" t="s">
        <v>55</v>
      </c>
    </row>
    <row r="98" spans="1:6" x14ac:dyDescent="0.25">
      <c r="A98" t="s">
        <v>196</v>
      </c>
      <c r="B98" t="str">
        <f>VLOOKUP(A98,[1]Tabelle1!$B$2:$D$100,2,0)</f>
        <v>Zogg</v>
      </c>
      <c r="C98" t="str">
        <f>VLOOKUP(A98,[1]Tabelle1!$B$2:$D$100,3,0)</f>
        <v>Mathias &amp; Flavia</v>
      </c>
      <c r="D98" t="s">
        <v>37</v>
      </c>
      <c r="F98" t="s">
        <v>55</v>
      </c>
    </row>
    <row r="99" spans="1:6" x14ac:dyDescent="0.25">
      <c r="A99" t="s">
        <v>85</v>
      </c>
      <c r="B99" t="str">
        <f>VLOOKUP(A99,[1]Tabelle1!$B$2:$D$100,2,0)</f>
        <v>Sutter</v>
      </c>
      <c r="C99" t="str">
        <f>VLOOKUP(A99,[1]Tabelle1!$B$2:$D$100,3,0)</f>
        <v>Marcel</v>
      </c>
      <c r="D99" t="s">
        <v>33</v>
      </c>
      <c r="E99">
        <v>1</v>
      </c>
      <c r="F99" t="s">
        <v>49</v>
      </c>
    </row>
    <row r="100" spans="1:6" x14ac:dyDescent="0.25">
      <c r="A100" t="s">
        <v>85</v>
      </c>
      <c r="B100" t="str">
        <f>VLOOKUP(A100,[1]Tabelle1!$B$2:$D$100,2,0)</f>
        <v>Sutter</v>
      </c>
      <c r="C100" t="str">
        <f>VLOOKUP(A100,[1]Tabelle1!$B$2:$D$100,3,0)</f>
        <v>Marcel</v>
      </c>
      <c r="D100" t="s">
        <v>35</v>
      </c>
      <c r="E100">
        <v>2</v>
      </c>
      <c r="F100" t="s">
        <v>55</v>
      </c>
    </row>
    <row r="101" spans="1:6" x14ac:dyDescent="0.25">
      <c r="A101" t="s">
        <v>85</v>
      </c>
      <c r="B101" t="str">
        <f>VLOOKUP(A101,[1]Tabelle1!$B$2:$D$100,2,0)</f>
        <v>Sutter</v>
      </c>
      <c r="C101" t="str">
        <f>VLOOKUP(A101,[1]Tabelle1!$B$2:$D$100,3,0)</f>
        <v>Marcel</v>
      </c>
      <c r="D101" t="s">
        <v>36</v>
      </c>
      <c r="E101">
        <v>5</v>
      </c>
      <c r="F101" t="s">
        <v>55</v>
      </c>
    </row>
    <row r="102" spans="1:6" x14ac:dyDescent="0.25">
      <c r="A102" t="s">
        <v>85</v>
      </c>
      <c r="B102" t="str">
        <f>VLOOKUP(A102,[1]Tabelle1!$B$2:$D$100,2,0)</f>
        <v>Sutter</v>
      </c>
      <c r="C102" t="str">
        <f>VLOOKUP(A102,[1]Tabelle1!$B$2:$D$100,3,0)</f>
        <v>Marcel</v>
      </c>
      <c r="D102" t="s">
        <v>37</v>
      </c>
      <c r="E102">
        <v>3</v>
      </c>
      <c r="F102" t="s">
        <v>55</v>
      </c>
    </row>
    <row r="103" spans="1:6" x14ac:dyDescent="0.25">
      <c r="A103" t="s">
        <v>86</v>
      </c>
      <c r="B103" t="s">
        <v>133</v>
      </c>
      <c r="C103" t="s">
        <v>134</v>
      </c>
      <c r="D103" t="s">
        <v>35</v>
      </c>
      <c r="E103">
        <v>1</v>
      </c>
      <c r="F103" t="s">
        <v>58</v>
      </c>
    </row>
    <row r="104" spans="1:6" x14ac:dyDescent="0.25">
      <c r="A104" t="s">
        <v>86</v>
      </c>
      <c r="B104" t="s">
        <v>133</v>
      </c>
      <c r="C104" t="s">
        <v>134</v>
      </c>
      <c r="D104" t="s">
        <v>36</v>
      </c>
      <c r="E104">
        <v>2</v>
      </c>
      <c r="F104" t="s">
        <v>58</v>
      </c>
    </row>
    <row r="105" spans="1:6" x14ac:dyDescent="0.25">
      <c r="A105" t="s">
        <v>86</v>
      </c>
      <c r="B105" t="str">
        <f>VLOOKUP(A105,[1]Tabelle1!$B$2:$D$100,2,0)</f>
        <v>Tobler</v>
      </c>
      <c r="C105" t="str">
        <f>VLOOKUP(A105,[1]Tabelle1!$B$2:$D$100,3,0)</f>
        <v>Richard</v>
      </c>
      <c r="D105" t="s">
        <v>36</v>
      </c>
      <c r="E105">
        <v>4</v>
      </c>
      <c r="F105" t="s">
        <v>57</v>
      </c>
    </row>
    <row r="106" spans="1:6" x14ac:dyDescent="0.25">
      <c r="A106" t="s">
        <v>87</v>
      </c>
      <c r="B106" t="str">
        <f>VLOOKUP(A106,[1]Tabelle1!$B$2:$D$100,2,0)</f>
        <v>Vetsch-Lenherr</v>
      </c>
      <c r="C106" t="str">
        <f>VLOOKUP(A106,[1]Tabelle1!$B$2:$D$100,3,0)</f>
        <v>Christian</v>
      </c>
      <c r="D106" t="s">
        <v>33</v>
      </c>
      <c r="E106">
        <v>2</v>
      </c>
      <c r="F106" t="s">
        <v>49</v>
      </c>
    </row>
    <row r="107" spans="1:6" x14ac:dyDescent="0.25">
      <c r="A107" t="s">
        <v>87</v>
      </c>
      <c r="B107" t="str">
        <f>VLOOKUP(A107,[1]Tabelle1!$B$2:$D$100,2,0)</f>
        <v>Vetsch-Lenherr</v>
      </c>
      <c r="C107" t="str">
        <f>VLOOKUP(A107,[1]Tabelle1!$B$2:$D$100,3,0)</f>
        <v>Christian</v>
      </c>
      <c r="D107" t="s">
        <v>35</v>
      </c>
      <c r="E107">
        <v>10</v>
      </c>
      <c r="F107" t="s">
        <v>58</v>
      </c>
    </row>
    <row r="108" spans="1:6" x14ac:dyDescent="0.25">
      <c r="A108" t="s">
        <v>87</v>
      </c>
      <c r="B108" t="str">
        <f>VLOOKUP(A108,[1]Tabelle1!$B$2:$D$100,2,0)</f>
        <v>Vetsch-Lenherr</v>
      </c>
      <c r="C108" t="str">
        <f>VLOOKUP(A108,[1]Tabelle1!$B$2:$D$100,3,0)</f>
        <v>Christian</v>
      </c>
      <c r="D108" t="s">
        <v>36</v>
      </c>
      <c r="E108">
        <v>7</v>
      </c>
      <c r="F108" t="s">
        <v>52</v>
      </c>
    </row>
    <row r="109" spans="1:6" x14ac:dyDescent="0.25">
      <c r="A109" t="s">
        <v>89</v>
      </c>
      <c r="B109" t="str">
        <f>VLOOKUP(A109,[1]Tabelle1!$B$2:$D$100,2,0)</f>
        <v>Vetsch-Rohrer</v>
      </c>
      <c r="C109" t="str">
        <f>VLOOKUP(A109,[1]Tabelle1!$B$2:$D$100,3,0)</f>
        <v>Christof</v>
      </c>
      <c r="D109" t="s">
        <v>36</v>
      </c>
      <c r="E109">
        <v>5</v>
      </c>
      <c r="F109" t="s">
        <v>52</v>
      </c>
    </row>
    <row r="110" spans="1:6" x14ac:dyDescent="0.25">
      <c r="A110" t="s">
        <v>89</v>
      </c>
      <c r="B110" t="str">
        <f>VLOOKUP(A110,[1]Tabelle1!$B$2:$D$100,2,0)</f>
        <v>Vetsch-Rohrer</v>
      </c>
      <c r="C110" t="str">
        <f>VLOOKUP(A110,[1]Tabelle1!$B$2:$D$100,3,0)</f>
        <v>Christof</v>
      </c>
      <c r="D110" t="s">
        <v>39</v>
      </c>
      <c r="E110">
        <v>30</v>
      </c>
      <c r="F110" t="s">
        <v>59</v>
      </c>
    </row>
    <row r="111" spans="1:6" x14ac:dyDescent="0.25">
      <c r="A111" t="s">
        <v>89</v>
      </c>
      <c r="B111" t="str">
        <f>VLOOKUP(A111,[1]Tabelle1!$B$2:$D$100,2,0)</f>
        <v>Vetsch-Rohrer</v>
      </c>
      <c r="C111" t="str">
        <f>VLOOKUP(A111,[1]Tabelle1!$B$2:$D$100,3,0)</f>
        <v>Christof</v>
      </c>
      <c r="D111" t="s">
        <v>38</v>
      </c>
      <c r="E111">
        <v>32</v>
      </c>
      <c r="F111" t="s">
        <v>59</v>
      </c>
    </row>
    <row r="112" spans="1:6" x14ac:dyDescent="0.25">
      <c r="A112" t="s">
        <v>184</v>
      </c>
      <c r="B112" t="str">
        <f>VLOOKUP(A112,[1]Tabelle1!$B$2:$D$100,2,0)</f>
        <v>Vetsch</v>
      </c>
      <c r="C112" t="str">
        <f>VLOOKUP(A112,[1]Tabelle1!$B$2:$D$100,3,0)</f>
        <v>Ernst</v>
      </c>
      <c r="D112" t="s">
        <v>33</v>
      </c>
      <c r="E112">
        <v>1</v>
      </c>
      <c r="F112" t="s">
        <v>49</v>
      </c>
    </row>
    <row r="113" spans="1:6" x14ac:dyDescent="0.25">
      <c r="A113" t="s">
        <v>90</v>
      </c>
      <c r="B113" t="str">
        <f>VLOOKUP(A113,[1]Tabelle1!$B$2:$D$100,2,0)</f>
        <v>Vetsch</v>
      </c>
      <c r="C113" t="str">
        <f>VLOOKUP(A113,[1]Tabelle1!$B$2:$D$100,3,0)</f>
        <v>Lukas &amp; Cécile</v>
      </c>
      <c r="D113" t="s">
        <v>38</v>
      </c>
      <c r="E113">
        <v>7</v>
      </c>
      <c r="F113" t="s">
        <v>54</v>
      </c>
    </row>
    <row r="114" spans="1:6" x14ac:dyDescent="0.25">
      <c r="A114" t="s">
        <v>90</v>
      </c>
      <c r="B114" t="str">
        <f>VLOOKUP(A114,[1]Tabelle1!$B$2:$D$100,2,0)</f>
        <v>Vetsch</v>
      </c>
      <c r="C114" t="str">
        <f>VLOOKUP(A114,[1]Tabelle1!$B$2:$D$100,3,0)</f>
        <v>Lukas &amp; Cécile</v>
      </c>
      <c r="D114" t="s">
        <v>39</v>
      </c>
      <c r="E114">
        <v>7</v>
      </c>
      <c r="F114" t="s">
        <v>54</v>
      </c>
    </row>
    <row r="115" spans="1:6" x14ac:dyDescent="0.25">
      <c r="A115" t="s">
        <v>91</v>
      </c>
      <c r="B115" t="str">
        <f>VLOOKUP(A115,[1]Tabelle1!$B$2:$D$100,2,0)</f>
        <v>Vetsch</v>
      </c>
      <c r="C115" t="str">
        <f>VLOOKUP(A115,[1]Tabelle1!$B$2:$D$100,3,0)</f>
        <v>Paul</v>
      </c>
      <c r="D115" t="s">
        <v>35</v>
      </c>
      <c r="E115">
        <v>2</v>
      </c>
      <c r="F115" t="s">
        <v>175</v>
      </c>
    </row>
    <row r="116" spans="1:6" x14ac:dyDescent="0.25">
      <c r="A116" t="s">
        <v>91</v>
      </c>
      <c r="B116" t="str">
        <f>VLOOKUP(A116,[1]Tabelle1!$B$2:$D$100,2,0)</f>
        <v>Vetsch</v>
      </c>
      <c r="C116" t="str">
        <f>VLOOKUP(A116,[1]Tabelle1!$B$2:$D$100,3,0)</f>
        <v>Paul</v>
      </c>
      <c r="D116" t="s">
        <v>36</v>
      </c>
      <c r="E116">
        <v>5</v>
      </c>
      <c r="F116" t="s">
        <v>175</v>
      </c>
    </row>
    <row r="117" spans="1:6" x14ac:dyDescent="0.25">
      <c r="A117" t="s">
        <v>92</v>
      </c>
      <c r="B117" t="str">
        <f>VLOOKUP(A117,[1]Tabelle1!$B$2:$D$100,2,0)</f>
        <v>Wenk</v>
      </c>
      <c r="C117" t="str">
        <f>VLOOKUP(A117,[1]Tabelle1!$B$2:$D$100,3,0)</f>
        <v>Stefan</v>
      </c>
      <c r="D117" t="s">
        <v>35</v>
      </c>
      <c r="E117">
        <v>3</v>
      </c>
      <c r="F117" t="s">
        <v>51</v>
      </c>
    </row>
    <row r="118" spans="1:6" x14ac:dyDescent="0.25">
      <c r="A118" t="s">
        <v>92</v>
      </c>
      <c r="B118" t="str">
        <f>VLOOKUP(A118,[1]Tabelle1!$B$2:$D$100,2,0)</f>
        <v>Wenk</v>
      </c>
      <c r="C118" t="str">
        <f>VLOOKUP(A118,[1]Tabelle1!$B$2:$D$100,3,0)</f>
        <v>Stefan</v>
      </c>
      <c r="D118" t="s">
        <v>36</v>
      </c>
      <c r="E118">
        <v>29</v>
      </c>
      <c r="F118" t="s">
        <v>51</v>
      </c>
    </row>
    <row r="119" spans="1:6" x14ac:dyDescent="0.25">
      <c r="A119" t="s">
        <v>93</v>
      </c>
      <c r="B119" t="str">
        <f>VLOOKUP(A119,[1]Tabelle1!$B$2:$D$100,2,0)</f>
        <v>Wessner</v>
      </c>
      <c r="C119" t="str">
        <f>VLOOKUP(A119,[1]Tabelle1!$B$2:$D$100,3,0)</f>
        <v>Daniel</v>
      </c>
      <c r="D119" t="s">
        <v>33</v>
      </c>
      <c r="F119" t="s">
        <v>49</v>
      </c>
    </row>
    <row r="120" spans="1:6" x14ac:dyDescent="0.25">
      <c r="A120" t="s">
        <v>93</v>
      </c>
      <c r="B120" t="str">
        <f>VLOOKUP(A120,[1]Tabelle1!$B$2:$D$100,2,0)</f>
        <v>Wessner</v>
      </c>
      <c r="C120" t="str">
        <f>VLOOKUP(A120,[1]Tabelle1!$B$2:$D$100,3,0)</f>
        <v>Daniel</v>
      </c>
      <c r="D120" t="s">
        <v>35</v>
      </c>
      <c r="F120" t="s">
        <v>58</v>
      </c>
    </row>
    <row r="121" spans="1:6" x14ac:dyDescent="0.25">
      <c r="A121" t="s">
        <v>93</v>
      </c>
      <c r="B121" t="str">
        <f>VLOOKUP(A121,[1]Tabelle1!$B$2:$D$100,2,0)</f>
        <v>Wessner</v>
      </c>
      <c r="C121" t="str">
        <f>VLOOKUP(A121,[1]Tabelle1!$B$2:$D$100,3,0)</f>
        <v>Daniel</v>
      </c>
      <c r="D121" t="s">
        <v>36</v>
      </c>
      <c r="F121" t="s">
        <v>58</v>
      </c>
    </row>
    <row r="122" spans="1:6" x14ac:dyDescent="0.25">
      <c r="A122" t="s">
        <v>93</v>
      </c>
      <c r="B122" t="str">
        <f>VLOOKUP(A122,[1]Tabelle1!$B$2:$D$100,2,0)</f>
        <v>Wessner</v>
      </c>
      <c r="C122" t="str">
        <f>VLOOKUP(A122,[1]Tabelle1!$B$2:$D$100,3,0)</f>
        <v>Daniel</v>
      </c>
      <c r="D122" t="s">
        <v>36</v>
      </c>
      <c r="F122" t="s">
        <v>57</v>
      </c>
    </row>
    <row r="123" spans="1:6" x14ac:dyDescent="0.25">
      <c r="A123" t="s">
        <v>93</v>
      </c>
      <c r="B123" t="str">
        <f>VLOOKUP(A123,[1]Tabelle1!$B$2:$D$100,2,0)</f>
        <v>Wessner</v>
      </c>
      <c r="C123" t="str">
        <f>VLOOKUP(A123,[1]Tabelle1!$B$2:$D$100,3,0)</f>
        <v>Daniel</v>
      </c>
      <c r="D123" t="s">
        <v>36</v>
      </c>
      <c r="F123" t="s">
        <v>175</v>
      </c>
    </row>
    <row r="124" spans="1:6" x14ac:dyDescent="0.25">
      <c r="A124" t="s">
        <v>93</v>
      </c>
      <c r="B124" t="str">
        <f>VLOOKUP(A124,[1]Tabelle1!$B$2:$D$100,2,0)</f>
        <v>Wessner</v>
      </c>
      <c r="C124" t="str">
        <f>VLOOKUP(A124,[1]Tabelle1!$B$2:$D$100,3,0)</f>
        <v>Daniel</v>
      </c>
      <c r="D124" t="s">
        <v>37</v>
      </c>
      <c r="F124" t="s">
        <v>175</v>
      </c>
    </row>
    <row r="125" spans="1:6" x14ac:dyDescent="0.25">
      <c r="A125" t="s">
        <v>75</v>
      </c>
      <c r="B125" t="str">
        <f>VLOOKUP(A125,[1]Tabelle1!$B$2:$D$100,2,0)</f>
        <v>Lusti</v>
      </c>
      <c r="C125" t="str">
        <f>VLOOKUP(A125,[1]Tabelle1!$B$2:$D$100,3,0)</f>
        <v>Hansruedi</v>
      </c>
      <c r="D125" t="s">
        <v>35</v>
      </c>
      <c r="F125" t="s">
        <v>175</v>
      </c>
    </row>
    <row r="126" spans="1:6" x14ac:dyDescent="0.25">
      <c r="A126" t="s">
        <v>166</v>
      </c>
      <c r="B126" t="str">
        <f>VLOOKUP(A126,[1]Tabelle1!$B$2:$D$100,2,0)</f>
        <v>Näf</v>
      </c>
      <c r="C126" t="str">
        <f>VLOOKUP(A126,[1]Tabelle1!$B$2:$D$100,3,0)</f>
        <v>Hanspeter</v>
      </c>
      <c r="D126" t="s">
        <v>33</v>
      </c>
      <c r="F126" t="s">
        <v>175</v>
      </c>
    </row>
    <row r="127" spans="1:6" x14ac:dyDescent="0.25">
      <c r="A127" t="s">
        <v>88</v>
      </c>
      <c r="B127" t="str">
        <f>VLOOKUP(A127,[1]Tabelle1!$B$2:$D$100,2,0)</f>
        <v>Scherrer</v>
      </c>
      <c r="C127" t="str">
        <f>VLOOKUP(A127,[1]Tabelle1!$B$2:$D$100,3,0)</f>
        <v>Thomas</v>
      </c>
      <c r="D127" t="s">
        <v>36</v>
      </c>
      <c r="F127" t="s">
        <v>175</v>
      </c>
    </row>
    <row r="128" spans="1:6" x14ac:dyDescent="0.25">
      <c r="A128" t="s">
        <v>167</v>
      </c>
      <c r="B128" t="str">
        <f>VLOOKUP(A128,[1]Tabelle1!$B$2:$D$100,2,0)</f>
        <v>Stricker</v>
      </c>
      <c r="C128" t="str">
        <f>VLOOKUP(A128,[1]Tabelle1!$B$2:$D$100,3,0)</f>
        <v>Ueli</v>
      </c>
      <c r="D128" t="s">
        <v>33</v>
      </c>
      <c r="E128">
        <v>0</v>
      </c>
      <c r="F128" t="s">
        <v>49</v>
      </c>
    </row>
    <row r="129" spans="2:3" x14ac:dyDescent="0.25">
      <c r="B129" t="e">
        <f>VLOOKUP(A129,[1]Tabelle1!$B$2:$D$100,2,0)</f>
        <v>#N/A</v>
      </c>
      <c r="C129" t="e">
        <f>VLOOKUP(A129,[1]Tabelle1!$B$2:$D$100,3,0)</f>
        <v>#N/A</v>
      </c>
    </row>
    <row r="130" spans="2:3" x14ac:dyDescent="0.25">
      <c r="B130" t="e">
        <f>VLOOKUP(A130,[1]Tabelle1!$B$2:$D$100,2,0)</f>
        <v>#N/A</v>
      </c>
      <c r="C130" t="e">
        <f>VLOOKUP(A130,[1]Tabelle1!$B$2:$D$100,3,0)</f>
        <v>#N/A</v>
      </c>
    </row>
    <row r="131" spans="2:3" x14ac:dyDescent="0.25">
      <c r="B131" t="e">
        <f>VLOOKUP(A131,[1]Tabelle1!$B$2:$D$100,2,0)</f>
        <v>#N/A</v>
      </c>
      <c r="C131" t="e">
        <f>VLOOKUP(A131,[1]Tabelle1!$B$2:$D$100,3,0)</f>
        <v>#N/A</v>
      </c>
    </row>
    <row r="132" spans="2:3" x14ac:dyDescent="0.25">
      <c r="B132" t="e">
        <f>VLOOKUP(A132,[1]Tabelle1!$B$2:$D$100,2,0)</f>
        <v>#N/A</v>
      </c>
      <c r="C132" t="e">
        <f>VLOOKUP(A132,[1]Tabelle1!$B$2:$D$100,3,0)</f>
        <v>#N/A</v>
      </c>
    </row>
    <row r="133" spans="2:3" x14ac:dyDescent="0.25">
      <c r="B133" t="e">
        <f>VLOOKUP(A133,[1]Tabelle1!$B$2:$D$100,2,0)</f>
        <v>#N/A</v>
      </c>
      <c r="C133" t="e">
        <f>VLOOKUP(A133,[1]Tabelle1!$B$2:$D$100,3,0)</f>
        <v>#N/A</v>
      </c>
    </row>
  </sheetData>
  <sortState xmlns:xlrd2="http://schemas.microsoft.com/office/spreadsheetml/2017/richdata2" ref="A2:E150">
    <sortCondition ref="A2:A150" customList="V-1,V-2,V-3,V-4,V-5,V-6,V-7,V-8,V-9,V-10,V-11,V-12,V-13,V-14,V-15,V-16,V-17,V-18,V-19,V-20,V-21,V-22,V-23,V-24,V-25,V-26,V-27,V-28,V-29,V-30,V-31,V-32,V-33,V-34,V-35,V-36,V-37,V-38,V-39,V-40,V-41,V-42,V-43,V-44,V-45,V-46,V-47,V-48,V-49,V-50,V-51,V-52,V-53,V-54,V-55,V-56,V-57,V-58,V-59,V-60,V-61,V-62,V-63,V-64,V-65,V-66,V-67,V-68,V-69,V-70,V-71,V-72,V-73,V-74,V-75,V-76,V-77,V-78,V-79,V-80,V-81,V-82,V-83,V-84,V-85,V-86,V-87,V-88,V-89,V-90,V-91,V-92,V-93,V-94,V-95,V-96,V-97,V-98,V-99,V-100"/>
  </sortState>
  <dataConsolidate/>
  <phoneticPr fontId="2" type="noConversion"/>
  <pageMargins left="0" right="0" top="0" bottom="0" header="0.31496062992125984" footer="0.31496062992125984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A2E9403-E9A8-4962-9BB9-DD10D6F69123}">
          <x14:formula1>
            <xm:f>DropDown!$A$2:$A$8</xm:f>
          </x14:formula1>
          <xm:sqref>D2:D1048576</xm:sqref>
        </x14:dataValidation>
        <x14:dataValidation type="list" allowBlank="1" showInputMessage="1" showErrorMessage="1" xr:uid="{1A061C6B-420F-4FD3-96DA-96E34218224D}">
          <x14:formula1>
            <xm:f>DropDown!$B$2:$B$12</xm:f>
          </x14:formula1>
          <xm:sqref>F2:F1048576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ECCAA-66E9-4144-9E5C-941D0DC4C7FF}">
  <sheetPr>
    <tabColor rgb="FFFF0000"/>
  </sheetPr>
  <dimension ref="A1:D13"/>
  <sheetViews>
    <sheetView tabSelected="1" workbookViewId="0">
      <selection activeCell="A16" sqref="A16"/>
    </sheetView>
  </sheetViews>
  <sheetFormatPr baseColWidth="10" defaultRowHeight="13.8" x14ac:dyDescent="0.25"/>
  <cols>
    <col min="1" max="1" width="9.69921875" bestFit="1" customWidth="1"/>
    <col min="2" max="2" width="5.8984375" bestFit="1" customWidth="1"/>
    <col min="3" max="3" width="3.8984375" bestFit="1" customWidth="1"/>
    <col min="4" max="4" width="9.09765625" bestFit="1" customWidth="1"/>
  </cols>
  <sheetData>
    <row r="1" spans="1:4" x14ac:dyDescent="0.25">
      <c r="A1" s="1" t="s">
        <v>40</v>
      </c>
      <c r="B1" s="1" t="s">
        <v>147</v>
      </c>
      <c r="C1" s="1" t="s">
        <v>148</v>
      </c>
      <c r="D1" s="1" t="s">
        <v>149</v>
      </c>
    </row>
    <row r="2" spans="1:4" x14ac:dyDescent="0.25">
      <c r="A2" t="s">
        <v>59</v>
      </c>
      <c r="B2" s="5">
        <v>72</v>
      </c>
      <c r="C2" s="5">
        <f>SUMIF(Anmeldungen!$F$2:$F$210,'Bestand Alpen'!A2,Anmeldungen!$E$2:$E$210)</f>
        <v>62</v>
      </c>
      <c r="D2">
        <f t="shared" ref="D2:D13" si="0">C2-B2</f>
        <v>-10</v>
      </c>
    </row>
    <row r="3" spans="1:4" x14ac:dyDescent="0.25">
      <c r="A3" t="s">
        <v>54</v>
      </c>
      <c r="B3" s="5">
        <v>64</v>
      </c>
      <c r="C3" s="5">
        <f>SUMIF(Anmeldungen!$F$2:$F$210,'Bestand Alpen'!A3,Anmeldungen!$E$2:$E$210)</f>
        <v>68</v>
      </c>
      <c r="D3">
        <f t="shared" si="0"/>
        <v>4</v>
      </c>
    </row>
    <row r="4" spans="1:4" x14ac:dyDescent="0.25">
      <c r="A4" t="s">
        <v>50</v>
      </c>
      <c r="B4" s="5">
        <v>40</v>
      </c>
      <c r="C4" s="5">
        <f>SUMIF(Anmeldungen!$F$2:$F$210,'Bestand Alpen'!A4,Anmeldungen!$E$2:$E$210)</f>
        <v>31</v>
      </c>
      <c r="D4">
        <f t="shared" si="0"/>
        <v>-9</v>
      </c>
    </row>
    <row r="5" spans="1:4" x14ac:dyDescent="0.25">
      <c r="A5" t="s">
        <v>51</v>
      </c>
      <c r="B5" s="5">
        <v>39</v>
      </c>
      <c r="C5" s="5">
        <f>SUMIF(Anmeldungen!$F$2:$F$210,'Bestand Alpen'!A5,Anmeldungen!$E$2:$E$210)</f>
        <v>36</v>
      </c>
      <c r="D5">
        <f t="shared" si="0"/>
        <v>-3</v>
      </c>
    </row>
    <row r="6" spans="1:4" x14ac:dyDescent="0.25">
      <c r="A6" t="s">
        <v>175</v>
      </c>
      <c r="B6" s="5">
        <v>70</v>
      </c>
      <c r="C6" s="5">
        <f>SUMIF(Anmeldungen!$F$2:$F$210,'Bestand Alpen'!A6,Anmeldungen!$E$2:$E$210)</f>
        <v>19</v>
      </c>
      <c r="D6">
        <f t="shared" si="0"/>
        <v>-51</v>
      </c>
    </row>
    <row r="7" spans="1:4" x14ac:dyDescent="0.25">
      <c r="A7" t="s">
        <v>58</v>
      </c>
      <c r="B7" s="5">
        <v>39</v>
      </c>
      <c r="C7" s="5">
        <f>SUMIF(Anmeldungen!$F$2:$F$210,'Bestand Alpen'!A7,Anmeldungen!$E$2:$E$210)</f>
        <v>21</v>
      </c>
      <c r="D7">
        <f t="shared" si="0"/>
        <v>-18</v>
      </c>
    </row>
    <row r="8" spans="1:4" x14ac:dyDescent="0.25">
      <c r="A8" t="s">
        <v>52</v>
      </c>
      <c r="B8" s="5">
        <v>42</v>
      </c>
      <c r="C8" s="5">
        <f>SUMIF(Anmeldungen!$F$2:$F$210,'Bestand Alpen'!A8,Anmeldungen!$E$2:$E$210)</f>
        <v>26</v>
      </c>
      <c r="D8">
        <f t="shared" si="0"/>
        <v>-16</v>
      </c>
    </row>
    <row r="9" spans="1:4" x14ac:dyDescent="0.25">
      <c r="A9" t="s">
        <v>53</v>
      </c>
      <c r="B9" s="5">
        <v>42</v>
      </c>
      <c r="C9" s="5">
        <f>SUMIF(Anmeldungen!$F$2:$F$210,'Bestand Alpen'!A9,Anmeldungen!$E$2:$E$210)</f>
        <v>44</v>
      </c>
      <c r="D9">
        <f t="shared" si="0"/>
        <v>2</v>
      </c>
    </row>
    <row r="10" spans="1:4" x14ac:dyDescent="0.25">
      <c r="A10" t="s">
        <v>55</v>
      </c>
      <c r="B10" s="5">
        <v>118</v>
      </c>
      <c r="C10" s="5">
        <f>SUMIF(Anmeldungen!$F$2:$F$210,'Bestand Alpen'!A10,Anmeldungen!$E$2:$E$210)</f>
        <v>67</v>
      </c>
      <c r="D10">
        <f t="shared" si="0"/>
        <v>-51</v>
      </c>
    </row>
    <row r="11" spans="1:4" x14ac:dyDescent="0.25">
      <c r="A11" t="s">
        <v>57</v>
      </c>
      <c r="B11" s="5">
        <v>67</v>
      </c>
      <c r="C11" s="5">
        <f>SUMIF(Anmeldungen!$F$2:$F$210,'Bestand Alpen'!A11,Anmeldungen!$E$2:$E$210)</f>
        <v>19</v>
      </c>
      <c r="D11">
        <f t="shared" si="0"/>
        <v>-48</v>
      </c>
    </row>
    <row r="12" spans="1:4" x14ac:dyDescent="0.25">
      <c r="A12" t="s">
        <v>49</v>
      </c>
      <c r="B12" s="5">
        <v>55</v>
      </c>
      <c r="C12" s="5">
        <f>SUMIF(Anmeldungen!$F$2:$F$210,'Bestand Alpen'!A12,Anmeldungen!$E$2:$E$210)</f>
        <v>34</v>
      </c>
      <c r="D12">
        <f t="shared" si="0"/>
        <v>-21</v>
      </c>
    </row>
    <row r="13" spans="1:4" s="1" customFormat="1" x14ac:dyDescent="0.25">
      <c r="A13" s="1" t="s">
        <v>200</v>
      </c>
      <c r="B13" s="6">
        <f>SUM(B2:B12)</f>
        <v>648</v>
      </c>
      <c r="C13" s="6">
        <f>SUM(C2:C12)</f>
        <v>427</v>
      </c>
      <c r="D13" s="1">
        <f t="shared" si="0"/>
        <v>-221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C3E7A-CD91-4E7B-9C9C-031E5FA63198}">
  <sheetPr>
    <tabColor rgb="FFFF0000"/>
    <pageSetUpPr fitToPage="1"/>
  </sheetPr>
  <dimension ref="A3:AU141"/>
  <sheetViews>
    <sheetView topLeftCell="A5" zoomScale="40" zoomScaleNormal="40" workbookViewId="0">
      <selection activeCell="AY33" sqref="AY33"/>
    </sheetView>
  </sheetViews>
  <sheetFormatPr baseColWidth="10" defaultRowHeight="13.8" x14ac:dyDescent="0.25"/>
  <cols>
    <col min="1" max="1" width="8.19921875" customWidth="1"/>
    <col min="2" max="2" width="23.3984375" bestFit="1" customWidth="1"/>
    <col min="3" max="3" width="18.69921875" bestFit="1" customWidth="1"/>
    <col min="4" max="4" width="8.09765625" customWidth="1"/>
    <col min="5" max="46" width="5.59765625" customWidth="1"/>
    <col min="47" max="47" width="15.5" bestFit="1" customWidth="1"/>
    <col min="48" max="48" width="16.5" bestFit="1" customWidth="1"/>
    <col min="49" max="49" width="17.69921875" bestFit="1" customWidth="1"/>
  </cols>
  <sheetData>
    <row r="3" spans="1:47" x14ac:dyDescent="0.25">
      <c r="A3" s="2" t="s">
        <v>46</v>
      </c>
      <c r="D3" s="2" t="s">
        <v>40</v>
      </c>
      <c r="E3" s="2" t="s">
        <v>41</v>
      </c>
    </row>
    <row r="4" spans="1:47" ht="104.4" x14ac:dyDescent="0.25">
      <c r="D4" t="s">
        <v>59</v>
      </c>
      <c r="F4" s="3" t="s">
        <v>150</v>
      </c>
      <c r="G4" t="s">
        <v>54</v>
      </c>
      <c r="J4" s="3" t="s">
        <v>151</v>
      </c>
      <c r="K4" t="s">
        <v>50</v>
      </c>
      <c r="Q4" s="3" t="s">
        <v>152</v>
      </c>
      <c r="R4" t="s">
        <v>51</v>
      </c>
      <c r="T4" s="3" t="s">
        <v>153</v>
      </c>
      <c r="U4" t="s">
        <v>175</v>
      </c>
      <c r="AA4" s="3" t="s">
        <v>176</v>
      </c>
      <c r="AB4" t="s">
        <v>58</v>
      </c>
      <c r="AD4" s="3" t="s">
        <v>159</v>
      </c>
      <c r="AE4" t="s">
        <v>52</v>
      </c>
      <c r="AG4" s="3" t="s">
        <v>154</v>
      </c>
      <c r="AH4" t="s">
        <v>53</v>
      </c>
      <c r="AJ4" s="3" t="s">
        <v>155</v>
      </c>
      <c r="AK4" t="s">
        <v>55</v>
      </c>
      <c r="AN4" s="3" t="s">
        <v>156</v>
      </c>
      <c r="AO4" t="s">
        <v>57</v>
      </c>
      <c r="AQ4" s="3" t="s">
        <v>157</v>
      </c>
      <c r="AR4" t="s">
        <v>49</v>
      </c>
      <c r="AT4" s="3" t="s">
        <v>94</v>
      </c>
      <c r="AU4" t="s">
        <v>42</v>
      </c>
    </row>
    <row r="5" spans="1:47" ht="59.4" x14ac:dyDescent="0.25">
      <c r="A5" s="2" t="s">
        <v>43</v>
      </c>
      <c r="B5" s="2" t="s">
        <v>0</v>
      </c>
      <c r="C5" s="2" t="s">
        <v>1</v>
      </c>
      <c r="D5" s="3" t="s">
        <v>39</v>
      </c>
      <c r="E5" s="3" t="s">
        <v>38</v>
      </c>
      <c r="F5" s="3"/>
      <c r="G5" s="3" t="s">
        <v>39</v>
      </c>
      <c r="H5" s="3" t="s">
        <v>38</v>
      </c>
      <c r="I5" s="3" t="s">
        <v>36</v>
      </c>
      <c r="J5" s="3"/>
      <c r="K5" s="3" t="s">
        <v>37</v>
      </c>
      <c r="L5" s="3" t="s">
        <v>33</v>
      </c>
      <c r="M5" s="3" t="s">
        <v>39</v>
      </c>
      <c r="N5" s="3" t="s">
        <v>38</v>
      </c>
      <c r="O5" s="3" t="s">
        <v>36</v>
      </c>
      <c r="P5" s="3" t="s">
        <v>35</v>
      </c>
      <c r="Q5" s="3"/>
      <c r="R5" s="3" t="s">
        <v>36</v>
      </c>
      <c r="S5" s="3" t="s">
        <v>35</v>
      </c>
      <c r="T5" s="3"/>
      <c r="U5" s="3" t="s">
        <v>37</v>
      </c>
      <c r="V5" s="3" t="s">
        <v>33</v>
      </c>
      <c r="W5" s="3" t="s">
        <v>39</v>
      </c>
      <c r="X5" s="3" t="s">
        <v>38</v>
      </c>
      <c r="Y5" s="3" t="s">
        <v>36</v>
      </c>
      <c r="Z5" s="3" t="s">
        <v>35</v>
      </c>
      <c r="AA5" s="3"/>
      <c r="AB5" s="3" t="s">
        <v>36</v>
      </c>
      <c r="AC5" s="3" t="s">
        <v>35</v>
      </c>
      <c r="AD5" s="3"/>
      <c r="AE5" s="3" t="s">
        <v>36</v>
      </c>
      <c r="AF5" s="3" t="s">
        <v>35</v>
      </c>
      <c r="AG5" s="3"/>
      <c r="AH5" s="3" t="s">
        <v>39</v>
      </c>
      <c r="AI5" s="3" t="s">
        <v>38</v>
      </c>
      <c r="AJ5" s="3"/>
      <c r="AK5" s="3" t="s">
        <v>37</v>
      </c>
      <c r="AL5" s="3" t="s">
        <v>36</v>
      </c>
      <c r="AM5" s="3" t="s">
        <v>35</v>
      </c>
      <c r="AN5" s="3"/>
      <c r="AO5" s="3" t="s">
        <v>36</v>
      </c>
      <c r="AP5" s="3" t="s">
        <v>35</v>
      </c>
      <c r="AQ5" s="3"/>
      <c r="AR5" s="3" t="s">
        <v>37</v>
      </c>
      <c r="AS5" s="3" t="s">
        <v>33</v>
      </c>
      <c r="AT5" s="3"/>
    </row>
    <row r="6" spans="1:47" x14ac:dyDescent="0.25">
      <c r="A6" t="s">
        <v>177</v>
      </c>
      <c r="B6" t="s">
        <v>2</v>
      </c>
      <c r="C6" t="s">
        <v>3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</row>
    <row r="7" spans="1:47" x14ac:dyDescent="0.25">
      <c r="A7" t="s">
        <v>178</v>
      </c>
      <c r="B7" t="s">
        <v>168</v>
      </c>
      <c r="C7" t="s">
        <v>173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>
        <v>4</v>
      </c>
      <c r="AP7" s="7">
        <v>8</v>
      </c>
      <c r="AQ7" s="7">
        <v>12</v>
      </c>
      <c r="AR7" s="7"/>
      <c r="AS7" s="7"/>
      <c r="AT7" s="7"/>
      <c r="AU7">
        <v>12</v>
      </c>
    </row>
    <row r="8" spans="1:47" x14ac:dyDescent="0.25">
      <c r="A8" t="s">
        <v>179</v>
      </c>
      <c r="B8" t="s">
        <v>4</v>
      </c>
      <c r="C8" t="s">
        <v>5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</row>
    <row r="9" spans="1:47" x14ac:dyDescent="0.25">
      <c r="A9" t="s">
        <v>180</v>
      </c>
      <c r="B9" t="s">
        <v>6</v>
      </c>
      <c r="C9" t="s">
        <v>7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>
        <v>2</v>
      </c>
      <c r="AT9" s="7">
        <v>2</v>
      </c>
      <c r="AU9">
        <v>2</v>
      </c>
    </row>
    <row r="10" spans="1:47" x14ac:dyDescent="0.25">
      <c r="A10" t="s">
        <v>181</v>
      </c>
      <c r="B10" t="s">
        <v>6</v>
      </c>
      <c r="C10" t="s">
        <v>8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</row>
    <row r="11" spans="1:47" x14ac:dyDescent="0.25">
      <c r="A11" t="s">
        <v>182</v>
      </c>
      <c r="B11" t="s">
        <v>9</v>
      </c>
      <c r="C11" t="s">
        <v>10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</row>
    <row r="12" spans="1:47" x14ac:dyDescent="0.25">
      <c r="A12" t="s">
        <v>183</v>
      </c>
      <c r="B12" t="s">
        <v>11</v>
      </c>
      <c r="C12" t="s">
        <v>12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>
        <v>2</v>
      </c>
      <c r="Q12" s="7">
        <v>2</v>
      </c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>
        <v>1</v>
      </c>
      <c r="AL12" s="7">
        <v>4</v>
      </c>
      <c r="AM12" s="7"/>
      <c r="AN12" s="7">
        <v>5</v>
      </c>
      <c r="AO12" s="7"/>
      <c r="AP12" s="7"/>
      <c r="AQ12" s="7"/>
      <c r="AR12" s="7"/>
      <c r="AS12" s="7">
        <v>1</v>
      </c>
      <c r="AT12" s="7">
        <v>1</v>
      </c>
      <c r="AU12">
        <v>8</v>
      </c>
    </row>
    <row r="13" spans="1:47" x14ac:dyDescent="0.25">
      <c r="A13" t="s">
        <v>164</v>
      </c>
      <c r="B13" t="s">
        <v>169</v>
      </c>
      <c r="C13" t="s">
        <v>13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>
        <v>2</v>
      </c>
      <c r="P13" s="7"/>
      <c r="Q13" s="7">
        <v>2</v>
      </c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>
        <v>2</v>
      </c>
    </row>
    <row r="14" spans="1:47" x14ac:dyDescent="0.25">
      <c r="A14" t="s">
        <v>14</v>
      </c>
      <c r="B14" t="s">
        <v>15</v>
      </c>
      <c r="C14" t="s">
        <v>16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</row>
    <row r="15" spans="1:47" x14ac:dyDescent="0.25">
      <c r="A15" t="s">
        <v>17</v>
      </c>
      <c r="B15" t="s">
        <v>18</v>
      </c>
      <c r="C15" t="s">
        <v>19</v>
      </c>
      <c r="D15" s="7"/>
      <c r="E15" s="7"/>
      <c r="F15" s="7"/>
      <c r="G15" s="7"/>
      <c r="H15" s="7"/>
      <c r="I15" s="7"/>
      <c r="J15" s="7"/>
      <c r="K15" s="7"/>
      <c r="L15" s="7"/>
      <c r="M15" s="7">
        <v>5</v>
      </c>
      <c r="N15" s="7">
        <v>5</v>
      </c>
      <c r="O15" s="7"/>
      <c r="P15" s="7"/>
      <c r="Q15" s="7">
        <v>10</v>
      </c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>
        <v>22</v>
      </c>
      <c r="AI15" s="7">
        <v>22</v>
      </c>
      <c r="AJ15" s="7">
        <v>44</v>
      </c>
      <c r="AK15" s="7"/>
      <c r="AL15" s="7"/>
      <c r="AM15" s="7"/>
      <c r="AN15" s="7"/>
      <c r="AO15" s="7"/>
      <c r="AP15" s="7"/>
      <c r="AQ15" s="7"/>
      <c r="AR15" s="7"/>
      <c r="AS15" s="7"/>
      <c r="AT15" s="7"/>
      <c r="AU15">
        <v>54</v>
      </c>
    </row>
    <row r="16" spans="1:47" x14ac:dyDescent="0.25">
      <c r="A16" t="s">
        <v>20</v>
      </c>
      <c r="B16" t="s">
        <v>21</v>
      </c>
      <c r="C16" t="s">
        <v>22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>
        <v>1</v>
      </c>
      <c r="AT16" s="7">
        <v>1</v>
      </c>
      <c r="AU16">
        <v>1</v>
      </c>
    </row>
    <row r="17" spans="1:47" x14ac:dyDescent="0.25">
      <c r="A17" t="s">
        <v>23</v>
      </c>
      <c r="B17" t="s">
        <v>24</v>
      </c>
      <c r="C17" t="s">
        <v>5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>
        <v>1</v>
      </c>
      <c r="AT17" s="7">
        <v>1</v>
      </c>
      <c r="AU17">
        <v>1</v>
      </c>
    </row>
    <row r="18" spans="1:47" x14ac:dyDescent="0.25">
      <c r="A18" t="s">
        <v>25</v>
      </c>
      <c r="B18" t="s">
        <v>26</v>
      </c>
      <c r="C18" t="s">
        <v>13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>
        <v>2</v>
      </c>
      <c r="AT18" s="7">
        <v>2</v>
      </c>
      <c r="AU18">
        <v>2</v>
      </c>
    </row>
    <row r="19" spans="1:47" x14ac:dyDescent="0.25">
      <c r="A19" t="s">
        <v>27</v>
      </c>
      <c r="B19" t="s">
        <v>26</v>
      </c>
      <c r="C19" t="s">
        <v>28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>
        <v>3</v>
      </c>
      <c r="AT19" s="7">
        <v>3</v>
      </c>
      <c r="AU19">
        <v>3</v>
      </c>
    </row>
    <row r="20" spans="1:47" x14ac:dyDescent="0.25">
      <c r="A20" t="s">
        <v>29</v>
      </c>
      <c r="B20" t="s">
        <v>30</v>
      </c>
      <c r="C20" t="s">
        <v>13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>
        <v>6</v>
      </c>
      <c r="AM20" s="7"/>
      <c r="AN20" s="7">
        <v>6</v>
      </c>
      <c r="AO20" s="7"/>
      <c r="AP20" s="7"/>
      <c r="AQ20" s="7"/>
      <c r="AR20" s="7"/>
      <c r="AS20" s="7"/>
      <c r="AT20" s="7"/>
      <c r="AU20">
        <v>6</v>
      </c>
    </row>
    <row r="21" spans="1:47" x14ac:dyDescent="0.25">
      <c r="A21" t="s">
        <v>31</v>
      </c>
      <c r="B21" t="s">
        <v>32</v>
      </c>
      <c r="C21" t="s">
        <v>13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</row>
    <row r="22" spans="1:47" x14ac:dyDescent="0.25">
      <c r="A22" t="s">
        <v>56</v>
      </c>
      <c r="B22" t="s">
        <v>30</v>
      </c>
      <c r="C22" t="s">
        <v>95</v>
      </c>
      <c r="D22" s="7"/>
      <c r="E22" s="7"/>
      <c r="F22" s="7"/>
      <c r="G22" s="7">
        <v>14</v>
      </c>
      <c r="H22" s="7">
        <v>15</v>
      </c>
      <c r="I22" s="7"/>
      <c r="J22" s="7">
        <v>29</v>
      </c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>
        <v>29</v>
      </c>
    </row>
    <row r="23" spans="1:47" x14ac:dyDescent="0.25">
      <c r="A23" t="s">
        <v>47</v>
      </c>
      <c r="B23" t="s">
        <v>96</v>
      </c>
      <c r="C23" t="s">
        <v>97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</row>
    <row r="24" spans="1:47" x14ac:dyDescent="0.25">
      <c r="A24" t="s">
        <v>60</v>
      </c>
      <c r="B24" t="s">
        <v>98</v>
      </c>
      <c r="C24" t="s">
        <v>99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</row>
    <row r="25" spans="1:47" x14ac:dyDescent="0.25">
      <c r="A25" t="s">
        <v>61</v>
      </c>
      <c r="B25" t="s">
        <v>30</v>
      </c>
      <c r="C25" t="s">
        <v>101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</row>
    <row r="26" spans="1:47" x14ac:dyDescent="0.25">
      <c r="A26" t="s">
        <v>62</v>
      </c>
      <c r="B26" t="s">
        <v>102</v>
      </c>
      <c r="C26" t="s">
        <v>5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>
        <v>2</v>
      </c>
      <c r="AT26" s="7">
        <v>2</v>
      </c>
      <c r="AU26">
        <v>2</v>
      </c>
    </row>
    <row r="27" spans="1:47" x14ac:dyDescent="0.25">
      <c r="A27" t="s">
        <v>63</v>
      </c>
      <c r="B27" t="s">
        <v>103</v>
      </c>
      <c r="C27" t="s">
        <v>104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</row>
    <row r="28" spans="1:47" x14ac:dyDescent="0.25">
      <c r="A28" t="s">
        <v>64</v>
      </c>
      <c r="B28" t="s">
        <v>105</v>
      </c>
      <c r="C28" t="s">
        <v>106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>
        <v>4</v>
      </c>
      <c r="AF28" s="7"/>
      <c r="AG28" s="7">
        <v>4</v>
      </c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>
        <v>2</v>
      </c>
      <c r="AT28" s="7">
        <v>2</v>
      </c>
      <c r="AU28">
        <v>6</v>
      </c>
    </row>
    <row r="29" spans="1:47" x14ac:dyDescent="0.25">
      <c r="A29" t="s">
        <v>65</v>
      </c>
      <c r="B29" t="s">
        <v>107</v>
      </c>
      <c r="C29" t="s">
        <v>108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>
        <v>8</v>
      </c>
      <c r="AC29" s="7"/>
      <c r="AD29" s="7">
        <v>8</v>
      </c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>
        <v>8</v>
      </c>
    </row>
    <row r="30" spans="1:47" x14ac:dyDescent="0.25">
      <c r="A30" t="s">
        <v>165</v>
      </c>
      <c r="B30" t="s">
        <v>170</v>
      </c>
      <c r="C30" t="s">
        <v>109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</row>
    <row r="31" spans="1:47" x14ac:dyDescent="0.25">
      <c r="A31" t="s">
        <v>66</v>
      </c>
      <c r="B31" t="s">
        <v>110</v>
      </c>
      <c r="C31" t="s">
        <v>12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>
        <v>1</v>
      </c>
      <c r="AT31" s="7">
        <v>1</v>
      </c>
      <c r="AU31">
        <v>1</v>
      </c>
    </row>
    <row r="32" spans="1:47" x14ac:dyDescent="0.25">
      <c r="A32" t="s">
        <v>67</v>
      </c>
      <c r="B32" t="s">
        <v>111</v>
      </c>
      <c r="C32" t="s">
        <v>13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>
        <v>4</v>
      </c>
      <c r="AT32" s="7">
        <v>4</v>
      </c>
      <c r="AU32">
        <v>4</v>
      </c>
    </row>
    <row r="33" spans="1:47" x14ac:dyDescent="0.25">
      <c r="A33" t="s">
        <v>68</v>
      </c>
      <c r="B33" t="s">
        <v>112</v>
      </c>
      <c r="C33" t="s">
        <v>113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</row>
    <row r="34" spans="1:47" x14ac:dyDescent="0.25">
      <c r="A34" t="s">
        <v>69</v>
      </c>
      <c r="B34" t="s">
        <v>114</v>
      </c>
      <c r="C34" t="s">
        <v>113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>
        <v>5</v>
      </c>
      <c r="AL34" s="7">
        <v>7</v>
      </c>
      <c r="AM34" s="7">
        <v>4</v>
      </c>
      <c r="AN34" s="7">
        <v>16</v>
      </c>
      <c r="AO34" s="7"/>
      <c r="AP34" s="7"/>
      <c r="AQ34" s="7"/>
      <c r="AR34" s="7"/>
      <c r="AS34" s="7"/>
      <c r="AT34" s="7"/>
      <c r="AU34">
        <v>16</v>
      </c>
    </row>
    <row r="35" spans="1:47" x14ac:dyDescent="0.25">
      <c r="A35" t="s">
        <v>70</v>
      </c>
      <c r="B35" t="s">
        <v>115</v>
      </c>
      <c r="C35" t="s">
        <v>13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>
        <v>4</v>
      </c>
      <c r="T35" s="7">
        <v>4</v>
      </c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>
        <v>2</v>
      </c>
      <c r="AL35" s="7">
        <v>6</v>
      </c>
      <c r="AM35" s="7"/>
      <c r="AN35" s="7">
        <v>8</v>
      </c>
      <c r="AO35" s="7"/>
      <c r="AP35" s="7"/>
      <c r="AQ35" s="7"/>
      <c r="AR35" s="7"/>
      <c r="AS35" s="7">
        <v>1</v>
      </c>
      <c r="AT35" s="7">
        <v>1</v>
      </c>
      <c r="AU35">
        <v>13</v>
      </c>
    </row>
    <row r="36" spans="1:47" x14ac:dyDescent="0.25">
      <c r="A36" t="s">
        <v>71</v>
      </c>
      <c r="B36" t="s">
        <v>116</v>
      </c>
      <c r="C36" t="s">
        <v>95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>
        <v>4</v>
      </c>
      <c r="X36" s="7">
        <v>5</v>
      </c>
      <c r="Y36" s="7">
        <v>1</v>
      </c>
      <c r="Z36" s="7"/>
      <c r="AA36" s="7">
        <v>10</v>
      </c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>
        <v>10</v>
      </c>
    </row>
    <row r="37" spans="1:47" x14ac:dyDescent="0.25">
      <c r="A37" t="s">
        <v>72</v>
      </c>
      <c r="B37" t="s">
        <v>117</v>
      </c>
      <c r="C37" t="s">
        <v>109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</row>
    <row r="38" spans="1:47" x14ac:dyDescent="0.25">
      <c r="A38" t="s">
        <v>48</v>
      </c>
      <c r="B38" t="s">
        <v>118</v>
      </c>
      <c r="C38" t="s">
        <v>119</v>
      </c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</row>
    <row r="39" spans="1:47" x14ac:dyDescent="0.25">
      <c r="A39" t="s">
        <v>186</v>
      </c>
      <c r="B39" t="s">
        <v>187</v>
      </c>
      <c r="C39" t="s">
        <v>188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>
        <v>2</v>
      </c>
      <c r="Q39" s="7">
        <v>2</v>
      </c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>
        <v>2</v>
      </c>
    </row>
    <row r="40" spans="1:47" x14ac:dyDescent="0.25">
      <c r="A40" t="s">
        <v>73</v>
      </c>
      <c r="B40" t="s">
        <v>120</v>
      </c>
      <c r="C40" t="s">
        <v>121</v>
      </c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>
        <v>10</v>
      </c>
      <c r="AF40" s="7"/>
      <c r="AG40" s="7">
        <v>10</v>
      </c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>
        <v>1</v>
      </c>
      <c r="AT40" s="7">
        <v>1</v>
      </c>
      <c r="AU40">
        <v>11</v>
      </c>
    </row>
    <row r="41" spans="1:47" x14ac:dyDescent="0.25">
      <c r="A41" t="s">
        <v>74</v>
      </c>
      <c r="B41" t="s">
        <v>122</v>
      </c>
      <c r="C41" t="s">
        <v>100</v>
      </c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</row>
    <row r="42" spans="1:47" x14ac:dyDescent="0.25">
      <c r="A42" t="s">
        <v>75</v>
      </c>
      <c r="B42" t="s">
        <v>160</v>
      </c>
      <c r="C42" t="s">
        <v>161</v>
      </c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</row>
    <row r="43" spans="1:47" x14ac:dyDescent="0.25">
      <c r="A43" t="s">
        <v>166</v>
      </c>
      <c r="B43" t="s">
        <v>171</v>
      </c>
      <c r="C43" t="s">
        <v>174</v>
      </c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</row>
    <row r="44" spans="1:47" x14ac:dyDescent="0.25">
      <c r="A44" t="s">
        <v>76</v>
      </c>
      <c r="B44" t="s">
        <v>123</v>
      </c>
      <c r="C44" t="s">
        <v>124</v>
      </c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</row>
    <row r="45" spans="1:47" x14ac:dyDescent="0.25">
      <c r="A45" t="s">
        <v>77</v>
      </c>
      <c r="B45" t="s">
        <v>125</v>
      </c>
      <c r="C45" t="s">
        <v>126</v>
      </c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</row>
    <row r="46" spans="1:47" x14ac:dyDescent="0.25">
      <c r="A46" t="s">
        <v>78</v>
      </c>
      <c r="B46" t="s">
        <v>127</v>
      </c>
      <c r="C46" t="s">
        <v>128</v>
      </c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</row>
    <row r="47" spans="1:47" x14ac:dyDescent="0.25">
      <c r="A47" t="s">
        <v>79</v>
      </c>
      <c r="B47" t="s">
        <v>129</v>
      </c>
      <c r="C47" t="s">
        <v>130</v>
      </c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>
        <v>3</v>
      </c>
      <c r="AL47" s="7">
        <v>9</v>
      </c>
      <c r="AM47" s="7"/>
      <c r="AN47" s="7">
        <v>12</v>
      </c>
      <c r="AO47" s="7"/>
      <c r="AP47" s="7"/>
      <c r="AQ47" s="7"/>
      <c r="AR47" s="7"/>
      <c r="AS47" s="7">
        <v>1</v>
      </c>
      <c r="AT47" s="7">
        <v>1</v>
      </c>
      <c r="AU47">
        <v>13</v>
      </c>
    </row>
    <row r="48" spans="1:47" x14ac:dyDescent="0.25">
      <c r="A48" t="s">
        <v>80</v>
      </c>
      <c r="B48" t="s">
        <v>131</v>
      </c>
      <c r="C48" t="s">
        <v>106</v>
      </c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>
        <v>8</v>
      </c>
      <c r="AL48" s="7">
        <v>2</v>
      </c>
      <c r="AM48" s="7"/>
      <c r="AN48" s="7">
        <v>10</v>
      </c>
      <c r="AO48" s="7">
        <v>3</v>
      </c>
      <c r="AP48" s="7"/>
      <c r="AQ48" s="7">
        <v>3</v>
      </c>
      <c r="AR48" s="7"/>
      <c r="AS48" s="7"/>
      <c r="AT48" s="7"/>
      <c r="AU48">
        <v>13</v>
      </c>
    </row>
    <row r="49" spans="1:47" x14ac:dyDescent="0.25">
      <c r="A49" t="s">
        <v>81</v>
      </c>
      <c r="B49" t="s">
        <v>129</v>
      </c>
      <c r="C49" t="s">
        <v>109</v>
      </c>
      <c r="D49" s="7"/>
      <c r="E49" s="7"/>
      <c r="F49" s="7"/>
      <c r="G49" s="7"/>
      <c r="H49" s="7"/>
      <c r="I49" s="7"/>
      <c r="J49" s="7"/>
      <c r="K49" s="7">
        <v>5</v>
      </c>
      <c r="L49" s="7">
        <v>8</v>
      </c>
      <c r="M49" s="7"/>
      <c r="N49" s="7"/>
      <c r="O49" s="7">
        <v>2</v>
      </c>
      <c r="P49" s="7"/>
      <c r="Q49" s="7">
        <v>15</v>
      </c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>
        <v>15</v>
      </c>
    </row>
    <row r="50" spans="1:47" x14ac:dyDescent="0.25">
      <c r="A50" t="s">
        <v>158</v>
      </c>
      <c r="B50" t="s">
        <v>129</v>
      </c>
      <c r="C50" t="s">
        <v>162</v>
      </c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</row>
    <row r="51" spans="1:47" x14ac:dyDescent="0.25">
      <c r="A51" t="s">
        <v>88</v>
      </c>
      <c r="B51" t="s">
        <v>129</v>
      </c>
      <c r="C51" t="s">
        <v>163</v>
      </c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>
        <v>2</v>
      </c>
      <c r="Z51" s="7"/>
      <c r="AA51" s="7">
        <v>2</v>
      </c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>
        <v>2</v>
      </c>
    </row>
    <row r="52" spans="1:47" x14ac:dyDescent="0.25">
      <c r="A52" t="s">
        <v>82</v>
      </c>
      <c r="B52" t="s">
        <v>136</v>
      </c>
      <c r="C52" t="s">
        <v>137</v>
      </c>
      <c r="D52" s="7"/>
      <c r="E52" s="7"/>
      <c r="F52" s="7"/>
      <c r="G52" s="7">
        <v>12</v>
      </c>
      <c r="H52" s="7">
        <v>12</v>
      </c>
      <c r="I52" s="7">
        <v>1</v>
      </c>
      <c r="J52" s="7">
        <v>25</v>
      </c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>
        <v>25</v>
      </c>
    </row>
    <row r="53" spans="1:47" x14ac:dyDescent="0.25">
      <c r="A53" t="s">
        <v>83</v>
      </c>
      <c r="B53" t="s">
        <v>138</v>
      </c>
      <c r="C53" t="s">
        <v>139</v>
      </c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>
        <v>3</v>
      </c>
      <c r="AT53" s="7">
        <v>3</v>
      </c>
      <c r="AU53">
        <v>3</v>
      </c>
    </row>
    <row r="54" spans="1:47" x14ac:dyDescent="0.25">
      <c r="A54" t="s">
        <v>84</v>
      </c>
      <c r="B54" t="s">
        <v>140</v>
      </c>
      <c r="C54" t="s">
        <v>141</v>
      </c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>
        <v>2</v>
      </c>
      <c r="AT54" s="7">
        <v>2</v>
      </c>
      <c r="AU54">
        <v>2</v>
      </c>
    </row>
    <row r="55" spans="1:47" x14ac:dyDescent="0.25">
      <c r="A55" t="s">
        <v>167</v>
      </c>
      <c r="B55" t="s">
        <v>172</v>
      </c>
      <c r="C55" t="s">
        <v>189</v>
      </c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>
        <v>2</v>
      </c>
      <c r="AT55" s="7">
        <v>2</v>
      </c>
      <c r="AU55">
        <v>2</v>
      </c>
    </row>
    <row r="56" spans="1:47" x14ac:dyDescent="0.25">
      <c r="A56" t="s">
        <v>85</v>
      </c>
      <c r="B56" t="s">
        <v>132</v>
      </c>
      <c r="C56" t="s">
        <v>10</v>
      </c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>
        <v>3</v>
      </c>
      <c r="AL56" s="7">
        <v>5</v>
      </c>
      <c r="AM56" s="7">
        <v>2</v>
      </c>
      <c r="AN56" s="7">
        <v>10</v>
      </c>
      <c r="AO56" s="7"/>
      <c r="AP56" s="7"/>
      <c r="AQ56" s="7"/>
      <c r="AR56" s="7"/>
      <c r="AS56" s="7">
        <v>1</v>
      </c>
      <c r="AT56" s="7">
        <v>1</v>
      </c>
      <c r="AU56">
        <v>11</v>
      </c>
    </row>
    <row r="57" spans="1:47" x14ac:dyDescent="0.25">
      <c r="A57" t="s">
        <v>86</v>
      </c>
      <c r="B57" t="s">
        <v>133</v>
      </c>
      <c r="C57" t="s">
        <v>134</v>
      </c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>
        <v>2</v>
      </c>
      <c r="AC57" s="7">
        <v>1</v>
      </c>
      <c r="AD57" s="7">
        <v>3</v>
      </c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>
        <v>4</v>
      </c>
      <c r="AP57" s="7"/>
      <c r="AQ57" s="7">
        <v>4</v>
      </c>
      <c r="AR57" s="7"/>
      <c r="AS57" s="7"/>
      <c r="AT57" s="7"/>
      <c r="AU57">
        <v>7</v>
      </c>
    </row>
    <row r="58" spans="1:47" x14ac:dyDescent="0.25">
      <c r="A58" t="s">
        <v>87</v>
      </c>
      <c r="B58" t="s">
        <v>135</v>
      </c>
      <c r="C58" t="s">
        <v>13</v>
      </c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>
        <v>10</v>
      </c>
      <c r="AD58" s="7">
        <v>10</v>
      </c>
      <c r="AE58" s="7">
        <v>7</v>
      </c>
      <c r="AF58" s="7"/>
      <c r="AG58" s="7">
        <v>7</v>
      </c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>
        <v>2</v>
      </c>
      <c r="AT58" s="7">
        <v>2</v>
      </c>
      <c r="AU58">
        <v>19</v>
      </c>
    </row>
    <row r="59" spans="1:47" x14ac:dyDescent="0.25">
      <c r="A59" t="s">
        <v>89</v>
      </c>
      <c r="B59" t="s">
        <v>142</v>
      </c>
      <c r="C59" t="s">
        <v>143</v>
      </c>
      <c r="D59" s="7">
        <v>30</v>
      </c>
      <c r="E59" s="7">
        <v>32</v>
      </c>
      <c r="F59" s="7">
        <v>62</v>
      </c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>
        <v>5</v>
      </c>
      <c r="AF59" s="7"/>
      <c r="AG59" s="7">
        <v>5</v>
      </c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>
        <v>67</v>
      </c>
    </row>
    <row r="60" spans="1:47" x14ac:dyDescent="0.25">
      <c r="A60" t="s">
        <v>184</v>
      </c>
      <c r="B60" t="s">
        <v>144</v>
      </c>
      <c r="C60" t="s">
        <v>185</v>
      </c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>
        <v>1</v>
      </c>
      <c r="AT60" s="7">
        <v>1</v>
      </c>
      <c r="AU60">
        <v>1</v>
      </c>
    </row>
    <row r="61" spans="1:47" x14ac:dyDescent="0.25">
      <c r="A61" t="s">
        <v>90</v>
      </c>
      <c r="B61" t="s">
        <v>144</v>
      </c>
      <c r="C61" t="s">
        <v>145</v>
      </c>
      <c r="D61" s="7"/>
      <c r="E61" s="7"/>
      <c r="F61" s="7"/>
      <c r="G61" s="7">
        <v>7</v>
      </c>
      <c r="H61" s="7">
        <v>7</v>
      </c>
      <c r="I61" s="7"/>
      <c r="J61" s="7">
        <v>14</v>
      </c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>
        <v>14</v>
      </c>
    </row>
    <row r="62" spans="1:47" x14ac:dyDescent="0.25">
      <c r="A62" t="s">
        <v>91</v>
      </c>
      <c r="B62" t="s">
        <v>144</v>
      </c>
      <c r="C62" t="s">
        <v>146</v>
      </c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>
        <v>5</v>
      </c>
      <c r="Z62" s="7">
        <v>2</v>
      </c>
      <c r="AA62" s="7">
        <v>7</v>
      </c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>
        <v>7</v>
      </c>
    </row>
    <row r="63" spans="1:47" x14ac:dyDescent="0.25">
      <c r="A63" t="s">
        <v>92</v>
      </c>
      <c r="B63" t="s">
        <v>192</v>
      </c>
      <c r="C63" t="s">
        <v>193</v>
      </c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>
        <v>29</v>
      </c>
      <c r="S63" s="7">
        <v>3</v>
      </c>
      <c r="T63" s="7">
        <v>32</v>
      </c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>
        <v>32</v>
      </c>
    </row>
    <row r="64" spans="1:47" x14ac:dyDescent="0.25">
      <c r="A64" t="s">
        <v>93</v>
      </c>
      <c r="B64" t="s">
        <v>194</v>
      </c>
      <c r="C64" t="s">
        <v>195</v>
      </c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</row>
    <row r="65" spans="1:47" x14ac:dyDescent="0.25">
      <c r="A65" t="s">
        <v>196</v>
      </c>
      <c r="B65" t="s">
        <v>197</v>
      </c>
      <c r="C65" t="s">
        <v>198</v>
      </c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</row>
    <row r="66" spans="1:47" x14ac:dyDescent="0.25">
      <c r="A66" t="s">
        <v>191</v>
      </c>
      <c r="B66" t="s">
        <v>190</v>
      </c>
      <c r="C66" t="s">
        <v>12</v>
      </c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>
        <v>1</v>
      </c>
      <c r="AT66" s="7">
        <v>1</v>
      </c>
      <c r="AU66">
        <v>1</v>
      </c>
    </row>
    <row r="67" spans="1:47" x14ac:dyDescent="0.25">
      <c r="A67" t="s">
        <v>42</v>
      </c>
      <c r="D67" s="7">
        <v>30</v>
      </c>
      <c r="E67" s="7">
        <v>32</v>
      </c>
      <c r="F67" s="7">
        <v>62</v>
      </c>
      <c r="G67" s="7">
        <v>33</v>
      </c>
      <c r="H67" s="7">
        <v>34</v>
      </c>
      <c r="I67" s="7">
        <v>1</v>
      </c>
      <c r="J67" s="7">
        <v>68</v>
      </c>
      <c r="K67" s="7">
        <v>5</v>
      </c>
      <c r="L67" s="7">
        <v>8</v>
      </c>
      <c r="M67" s="7">
        <v>5</v>
      </c>
      <c r="N67" s="7">
        <v>5</v>
      </c>
      <c r="O67" s="7">
        <v>4</v>
      </c>
      <c r="P67" s="7">
        <v>4</v>
      </c>
      <c r="Q67" s="7">
        <v>31</v>
      </c>
      <c r="R67" s="7">
        <v>29</v>
      </c>
      <c r="S67" s="7">
        <v>7</v>
      </c>
      <c r="T67" s="7">
        <v>36</v>
      </c>
      <c r="U67" s="7"/>
      <c r="V67" s="7"/>
      <c r="W67" s="7">
        <v>4</v>
      </c>
      <c r="X67" s="7">
        <v>5</v>
      </c>
      <c r="Y67" s="7">
        <v>8</v>
      </c>
      <c r="Z67" s="7">
        <v>2</v>
      </c>
      <c r="AA67" s="7">
        <v>19</v>
      </c>
      <c r="AB67" s="7">
        <v>10</v>
      </c>
      <c r="AC67" s="7">
        <v>11</v>
      </c>
      <c r="AD67" s="7">
        <v>21</v>
      </c>
      <c r="AE67" s="7">
        <v>26</v>
      </c>
      <c r="AF67" s="7"/>
      <c r="AG67" s="7">
        <v>26</v>
      </c>
      <c r="AH67" s="7">
        <v>22</v>
      </c>
      <c r="AI67" s="7">
        <v>22</v>
      </c>
      <c r="AJ67" s="7">
        <v>44</v>
      </c>
      <c r="AK67" s="7">
        <v>22</v>
      </c>
      <c r="AL67" s="7">
        <v>39</v>
      </c>
      <c r="AM67" s="7">
        <v>6</v>
      </c>
      <c r="AN67" s="7">
        <v>67</v>
      </c>
      <c r="AO67" s="7">
        <v>11</v>
      </c>
      <c r="AP67" s="7">
        <v>8</v>
      </c>
      <c r="AQ67" s="7">
        <v>19</v>
      </c>
      <c r="AR67" s="7"/>
      <c r="AS67" s="7">
        <v>34</v>
      </c>
      <c r="AT67" s="7">
        <v>34</v>
      </c>
      <c r="AU67">
        <v>427</v>
      </c>
    </row>
    <row r="69" spans="1:47" s="9" customFormat="1" x14ac:dyDescent="0.25">
      <c r="A69" s="8" t="s">
        <v>199</v>
      </c>
      <c r="F69" s="10">
        <f>VLOOKUP(D4,'Bestand Alpen'!$A$2:$C$12,2,0)</f>
        <v>72</v>
      </c>
      <c r="G69" s="10"/>
      <c r="H69" s="10"/>
      <c r="I69" s="10"/>
      <c r="J69" s="10">
        <f>VLOOKUP(G4,'Bestand Alpen'!$A$2:$C$12,2,0)</f>
        <v>64</v>
      </c>
      <c r="Q69" s="10">
        <f>VLOOKUP(K4,'Bestand Alpen'!$A$2:$C$12,2,0)</f>
        <v>40</v>
      </c>
      <c r="T69" s="10">
        <f>VLOOKUP(R4,'Bestand Alpen'!$A$2:$C$12,2,0)</f>
        <v>39</v>
      </c>
      <c r="AA69" s="10">
        <f>VLOOKUP(U4,'Bestand Alpen'!$A$2:$C$12,2,0)</f>
        <v>70</v>
      </c>
      <c r="AD69" s="10">
        <f>VLOOKUP(AB4,'Bestand Alpen'!$A$2:$C$12,2,0)</f>
        <v>39</v>
      </c>
      <c r="AG69" s="10">
        <f>VLOOKUP(AE4,'Bestand Alpen'!$A$2:$C$12,2,0)</f>
        <v>42</v>
      </c>
      <c r="AJ69" s="10">
        <f>VLOOKUP(AH4,'Bestand Alpen'!$A$2:$C$12,2,0)</f>
        <v>42</v>
      </c>
      <c r="AN69" s="10">
        <f>VLOOKUP(AK4,'Bestand Alpen'!$A$2:$C$12,2,0)</f>
        <v>118</v>
      </c>
      <c r="AQ69" s="10">
        <f>VLOOKUP(AO4,'Bestand Alpen'!$A$2:$C$12,2,0)</f>
        <v>67</v>
      </c>
      <c r="AT69" s="10">
        <f>VLOOKUP(AR4,'Bestand Alpen'!$A$2:$C$12,2,0)</f>
        <v>55</v>
      </c>
      <c r="AU69" s="9">
        <f>SUM(F69:AT69)</f>
        <v>648</v>
      </c>
    </row>
    <row r="70" spans="1:47" s="9" customFormat="1" x14ac:dyDescent="0.25">
      <c r="A70" s="8" t="s">
        <v>149</v>
      </c>
      <c r="F70" s="10">
        <f>F67-F69</f>
        <v>-10</v>
      </c>
      <c r="G70" s="10"/>
      <c r="H70" s="10"/>
      <c r="I70" s="10"/>
      <c r="J70" s="10">
        <f>J67-J69</f>
        <v>4</v>
      </c>
      <c r="Q70" s="10">
        <f>Q67-Q69</f>
        <v>-9</v>
      </c>
      <c r="T70" s="10">
        <f>T67-T69</f>
        <v>-3</v>
      </c>
      <c r="AA70" s="10">
        <f>AA67-AA69</f>
        <v>-51</v>
      </c>
      <c r="AD70" s="10">
        <f>AD67-AD69</f>
        <v>-18</v>
      </c>
      <c r="AG70" s="10">
        <f>AG67-AG69</f>
        <v>-16</v>
      </c>
      <c r="AJ70" s="10">
        <f>AJ67-AJ69</f>
        <v>2</v>
      </c>
      <c r="AN70" s="10">
        <f>AN67-AN69</f>
        <v>-51</v>
      </c>
      <c r="AQ70" s="10">
        <f>AQ67-AQ69</f>
        <v>-48</v>
      </c>
      <c r="AT70" s="10">
        <f>AT67-AT69</f>
        <v>-21</v>
      </c>
      <c r="AU70" s="9">
        <f>SUM(F70:AT70)</f>
        <v>-221</v>
      </c>
    </row>
    <row r="71" spans="1:47" s="9" customFormat="1" x14ac:dyDescent="0.25"/>
    <row r="140" spans="1:47" x14ac:dyDescent="0.25">
      <c r="A140" s="1" t="s">
        <v>199</v>
      </c>
      <c r="F140" s="5" t="e">
        <f>VLOOKUP(D75,'Bestand Alpen'!$A$2:$C$12,2,0)</f>
        <v>#N/A</v>
      </c>
      <c r="G140" s="5"/>
      <c r="H140" s="5"/>
      <c r="I140" s="5"/>
      <c r="J140" s="5" t="e">
        <f>VLOOKUP(G75,'Bestand Alpen'!$A$2:$C$12,2,0)</f>
        <v>#N/A</v>
      </c>
      <c r="Q140" s="5" t="e">
        <f>VLOOKUP(K75,'Bestand Alpen'!$A$2:$C$12,2,0)</f>
        <v>#N/A</v>
      </c>
      <c r="T140" s="5" t="e">
        <f>VLOOKUP(R75,'Bestand Alpen'!$A$2:$C$12,2,0)</f>
        <v>#N/A</v>
      </c>
      <c r="AA140" s="5" t="e">
        <f>VLOOKUP(U75,'Bestand Alpen'!$A$2:$C$12,2,0)</f>
        <v>#N/A</v>
      </c>
      <c r="AD140" s="5" t="e">
        <f>VLOOKUP(AB75,'Bestand Alpen'!$A$2:$C$12,2,0)</f>
        <v>#N/A</v>
      </c>
      <c r="AG140" s="5" t="e">
        <f>VLOOKUP(AE75,'Bestand Alpen'!$A$2:$C$12,2,0)</f>
        <v>#N/A</v>
      </c>
      <c r="AJ140" s="5" t="e">
        <f>VLOOKUP(AH75,'Bestand Alpen'!$A$2:$C$12,2,0)</f>
        <v>#N/A</v>
      </c>
      <c r="AN140" s="5" t="e">
        <f>VLOOKUP(AK75,'Bestand Alpen'!$A$2:$C$12,2,0)</f>
        <v>#N/A</v>
      </c>
      <c r="AQ140" s="5" t="e">
        <f>VLOOKUP(AO75,'Bestand Alpen'!$A$2:$C$12,2,0)</f>
        <v>#N/A</v>
      </c>
      <c r="AT140" s="5" t="e">
        <f>VLOOKUP(AR75,'Bestand Alpen'!$A$2:$C$12,2,0)</f>
        <v>#N/A</v>
      </c>
      <c r="AU140" t="e">
        <f>SUM(F140:AT140)</f>
        <v>#N/A</v>
      </c>
    </row>
    <row r="141" spans="1:47" x14ac:dyDescent="0.25">
      <c r="A141" s="1" t="s">
        <v>149</v>
      </c>
      <c r="F141" s="5" t="e">
        <f>F138-F140</f>
        <v>#N/A</v>
      </c>
      <c r="G141" s="5"/>
      <c r="H141" s="5"/>
      <c r="I141" s="5"/>
      <c r="J141" s="5" t="e">
        <f>J138-J140</f>
        <v>#N/A</v>
      </c>
      <c r="Q141" s="5" t="e">
        <f>Q138-Q140</f>
        <v>#N/A</v>
      </c>
      <c r="T141" s="5" t="e">
        <f>T138-T140</f>
        <v>#N/A</v>
      </c>
      <c r="AA141" s="5" t="e">
        <f>AA138-AA140</f>
        <v>#N/A</v>
      </c>
      <c r="AD141" s="5" t="e">
        <f>AD138-AD140</f>
        <v>#N/A</v>
      </c>
      <c r="AG141" s="5" t="e">
        <f>AG138-AG140</f>
        <v>#N/A</v>
      </c>
      <c r="AJ141" s="5" t="e">
        <f>AJ138-AJ140</f>
        <v>#N/A</v>
      </c>
      <c r="AN141" s="5" t="e">
        <f>AN138-AN140</f>
        <v>#N/A</v>
      </c>
      <c r="AQ141" s="5" t="e">
        <f>AQ138-AQ140</f>
        <v>#N/A</v>
      </c>
      <c r="AT141" s="5" t="e">
        <f>AT138-AT140</f>
        <v>#N/A</v>
      </c>
      <c r="AU141" t="e">
        <f>SUM(F141:AT141)</f>
        <v>#N/A</v>
      </c>
    </row>
  </sheetData>
  <conditionalFormatting sqref="F70:AU70">
    <cfRule type="cellIs" dxfId="1" priority="1" operator="lessThan">
      <formula>0</formula>
    </cfRule>
    <cfRule type="cellIs" dxfId="0" priority="2" operator="greaterThan">
      <formula>0</formula>
    </cfRule>
  </conditionalFormatting>
  <printOptions horizontalCentered="1" gridLines="1"/>
  <pageMargins left="0.25" right="0.25" top="0.75" bottom="0.75" header="0.3" footer="0.3"/>
  <pageSetup paperSize="9" scale="42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F8373-BB77-4AC4-989D-0462EFE69166}">
  <sheetPr>
    <tabColor rgb="FFFF0000"/>
  </sheetPr>
  <dimension ref="A1:B12"/>
  <sheetViews>
    <sheetView workbookViewId="0">
      <selection activeCell="C8" sqref="C8"/>
    </sheetView>
  </sheetViews>
  <sheetFormatPr baseColWidth="10" defaultRowHeight="13.8" x14ac:dyDescent="0.25"/>
  <cols>
    <col min="2" max="2" width="13.09765625" bestFit="1" customWidth="1"/>
  </cols>
  <sheetData>
    <row r="1" spans="1:2" x14ac:dyDescent="0.25">
      <c r="A1" s="4" t="s">
        <v>41</v>
      </c>
      <c r="B1" s="4" t="s">
        <v>45</v>
      </c>
    </row>
    <row r="2" spans="1:2" x14ac:dyDescent="0.25">
      <c r="A2" t="s">
        <v>34</v>
      </c>
      <c r="B2" t="s">
        <v>59</v>
      </c>
    </row>
    <row r="3" spans="1:2" x14ac:dyDescent="0.25">
      <c r="A3" t="s">
        <v>37</v>
      </c>
      <c r="B3" t="s">
        <v>50</v>
      </c>
    </row>
    <row r="4" spans="1:2" x14ac:dyDescent="0.25">
      <c r="A4" t="s">
        <v>33</v>
      </c>
      <c r="B4" t="s">
        <v>51</v>
      </c>
    </row>
    <row r="5" spans="1:2" x14ac:dyDescent="0.25">
      <c r="A5" t="s">
        <v>39</v>
      </c>
      <c r="B5" t="s">
        <v>175</v>
      </c>
    </row>
    <row r="6" spans="1:2" x14ac:dyDescent="0.25">
      <c r="A6" t="s">
        <v>38</v>
      </c>
      <c r="B6" t="s">
        <v>58</v>
      </c>
    </row>
    <row r="7" spans="1:2" x14ac:dyDescent="0.25">
      <c r="A7" t="s">
        <v>36</v>
      </c>
      <c r="B7" t="s">
        <v>52</v>
      </c>
    </row>
    <row r="8" spans="1:2" x14ac:dyDescent="0.25">
      <c r="A8" t="s">
        <v>35</v>
      </c>
      <c r="B8" t="s">
        <v>53</v>
      </c>
    </row>
    <row r="9" spans="1:2" x14ac:dyDescent="0.25">
      <c r="B9" t="s">
        <v>57</v>
      </c>
    </row>
    <row r="10" spans="1:2" x14ac:dyDescent="0.25">
      <c r="B10" t="s">
        <v>49</v>
      </c>
    </row>
    <row r="11" spans="1:2" x14ac:dyDescent="0.25">
      <c r="B11" t="s">
        <v>54</v>
      </c>
    </row>
    <row r="12" spans="1:2" x14ac:dyDescent="0.25">
      <c r="B12" t="s">
        <v>55</v>
      </c>
    </row>
  </sheetData>
  <phoneticPr fontId="2" type="noConversion"/>
  <dataValidations count="1">
    <dataValidation type="list" allowBlank="1" showInputMessage="1" showErrorMessage="1" sqref="B2:B5 B7:B11" xr:uid="{E6CC850F-7171-40E2-A19D-D0591AFCD471}">
      <formula1>$B$2:$B$12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Anmeldungen</vt:lpstr>
      <vt:lpstr>Bestand Alpen</vt:lpstr>
      <vt:lpstr>Pivot Bestösser Alpen</vt:lpstr>
      <vt:lpstr>DropDown</vt:lpstr>
      <vt:lpstr>'Pivot Bestösser Alpen'!Druckbereich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Ferrari</dc:creator>
  <cp:lastModifiedBy>Marco Ferrari</cp:lastModifiedBy>
  <cp:lastPrinted>2025-02-08T11:25:40Z</cp:lastPrinted>
  <dcterms:created xsi:type="dcterms:W3CDTF">2024-06-28T11:50:06Z</dcterms:created>
  <dcterms:modified xsi:type="dcterms:W3CDTF">2025-02-08T14:18:09Z</dcterms:modified>
</cp:coreProperties>
</file>