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lexander\Downloads\"/>
    </mc:Choice>
  </mc:AlternateContent>
  <xr:revisionPtr revIDLastSave="0" documentId="13_ncr:1_{DA6C6F0C-54C8-4F65-81EF-B9C8184C3E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ant" sheetId="2" r:id="rId1"/>
  </sheets>
  <definedNames>
    <definedName name="_xlnm._FilterDatabase" localSheetId="0" hidden="1">Gant!$A$7:$H$7</definedName>
    <definedName name="_xlnm.Print_Area" localSheetId="0">Gant!$A$1:$AD$9</definedName>
    <definedName name="_xlnm.Print_Titles" localSheetId="0">Gant!$3:$7</definedName>
    <definedName name="prevWBS" localSheetId="0">Gant!$A1048576</definedName>
    <definedName name="valuevx">42.314159</definedName>
    <definedName name="vertex42_copyright" hidden="1">"© 2006-2018 Vertex42 LLC"</definedName>
    <definedName name="vertex42_id" hidden="1">"gantt-chart_L2.xlsx"</definedName>
    <definedName name="vertex42_title" hidden="1">"Gantt Chart Template"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J5" i="2" s="1"/>
  <c r="J3" i="2" s="1"/>
  <c r="F8" i="2"/>
  <c r="D8" i="2" s="1"/>
  <c r="F9" i="2"/>
  <c r="D9" i="2" s="1"/>
  <c r="J7" i="2" l="1"/>
  <c r="J4" i="2"/>
  <c r="M5" i="2"/>
  <c r="P5" i="2" l="1"/>
  <c r="M7" i="2"/>
  <c r="S5" i="2" l="1"/>
  <c r="P7" i="2"/>
  <c r="V5" i="2" l="1"/>
  <c r="S7" i="2"/>
  <c r="Y5" i="2" l="1"/>
  <c r="V7" i="2"/>
  <c r="AB5" i="2" l="1"/>
  <c r="Y7" i="2"/>
  <c r="AB7" i="2" l="1"/>
</calcChain>
</file>

<file path=xl/sharedStrings.xml><?xml version="1.0" encoding="utf-8"?>
<sst xmlns="http://schemas.openxmlformats.org/spreadsheetml/2006/main" count="10" uniqueCount="8">
  <si>
    <t>Start</t>
  </si>
  <si>
    <t>Woche</t>
  </si>
  <si>
    <t>N°</t>
  </si>
  <si>
    <t>Uhrzeit</t>
  </si>
  <si>
    <t>Ende</t>
  </si>
  <si>
    <t>Dauer in Tagen</t>
  </si>
  <si>
    <t>% Erledigt</t>
  </si>
  <si>
    <t>Work in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</si>
</sst>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 mmm\ yyyy"/>
    <numFmt numFmtId="165" formatCode="d"/>
    <numFmt numFmtId="166" formatCode="h:mm;@"/>
    <numFmt numFmtId="168" formatCode="dd/mm/yy;@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8"/>
      <color theme="4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1"/>
      <scheme val="minor"/>
    </font>
    <font>
      <b/>
      <sz val="8"/>
      <color theme="1" tint="0.34998626667073579"/>
      <name val="Calibri"/>
      <family val="1"/>
      <scheme val="minor"/>
    </font>
    <font>
      <sz val="9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9"/>
      <color rgb="FF000000"/>
      <name val="Calibri"/>
      <family val="1"/>
      <scheme val="minor"/>
    </font>
    <font>
      <sz val="14"/>
      <color rgb="FF000000"/>
      <name val="Calibri"/>
      <family val="1"/>
      <scheme val="minor"/>
    </font>
    <font>
      <sz val="10"/>
      <name val="Calibri"/>
      <family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theme="4" tint="0.39994506668294322"/>
      </left>
      <right/>
      <top/>
      <bottom/>
      <diagonal/>
    </border>
    <border>
      <left/>
      <right style="medium">
        <color theme="4" tint="0.39994506668294322"/>
      </right>
      <top/>
      <bottom/>
      <diagonal/>
    </border>
    <border>
      <left style="medium">
        <color theme="4" tint="0.79995117038483843"/>
      </left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medium">
        <color theme="4" tint="0.79995117038483843"/>
      </right>
      <top style="medium">
        <color theme="4" tint="0.79995117038483843"/>
      </top>
      <bottom style="medium">
        <color theme="4" tint="0.79995117038483843"/>
      </bottom>
      <diagonal/>
    </border>
    <border>
      <left style="medium">
        <color theme="4" tint="0.79995117038483843"/>
      </left>
      <right style="medium">
        <color theme="4" tint="0.79995117038483843"/>
      </right>
      <top style="medium">
        <color theme="4" tint="0.79995117038483843"/>
      </top>
      <bottom style="medium">
        <color theme="4" tint="0.79995117038483843"/>
      </bottom>
      <diagonal/>
    </border>
    <border>
      <left style="medium">
        <color theme="4" tint="0.39994506668294322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4" tint="0.39994506668294322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medium">
        <color theme="0" tint="-0.34998626667073579"/>
      </left>
      <right/>
      <top/>
      <bottom style="thick">
        <color theme="0" tint="-0.34998626667073579"/>
      </bottom>
      <diagonal/>
    </border>
    <border>
      <left/>
      <right style="medium">
        <color theme="0" tint="-0.34998626667073579"/>
      </right>
      <top/>
      <bottom style="thick">
        <color theme="0" tint="-0.34998626667073579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theme="0" tint="-0.34998626667073579"/>
      </right>
      <top/>
      <bottom style="thick">
        <color theme="0" tint="-0.34998626667073579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1" applyFont="1" applyFill="1" applyAlignment="1" applyProtection="1">
      <alignment horizontal="left" vertical="center" indent="1"/>
      <protection locked="0"/>
    </xf>
    <xf numFmtId="0" fontId="3" fillId="2" borderId="0" xfId="1" applyFont="1" applyFill="1" applyAlignment="1" applyProtection="1">
      <alignment vertical="center"/>
      <protection locked="0"/>
    </xf>
    <xf numFmtId="0" fontId="4" fillId="2" borderId="0" xfId="1" applyFont="1" applyFill="1" applyAlignment="1" applyProtection="1">
      <alignment vertical="center"/>
      <protection locked="0"/>
    </xf>
    <xf numFmtId="0" fontId="5" fillId="2" borderId="0" xfId="1" applyFont="1" applyFill="1" applyAlignment="1">
      <alignment vertical="center"/>
    </xf>
    <xf numFmtId="0" fontId="6" fillId="3" borderId="0" xfId="1" applyFont="1" applyFill="1"/>
    <xf numFmtId="0" fontId="7" fillId="3" borderId="0" xfId="1" applyFont="1" applyFill="1" applyAlignment="1" applyProtection="1">
      <alignment vertical="center"/>
      <protection locked="0"/>
    </xf>
    <xf numFmtId="0" fontId="8" fillId="3" borderId="0" xfId="1" applyFont="1" applyFill="1" applyAlignment="1" applyProtection="1">
      <alignment vertical="center"/>
      <protection locked="0"/>
    </xf>
    <xf numFmtId="0" fontId="9" fillId="3" borderId="0" xfId="1" applyFont="1" applyFill="1" applyAlignment="1">
      <alignment vertical="center"/>
    </xf>
    <xf numFmtId="0" fontId="10" fillId="3" borderId="1" xfId="1" applyFont="1" applyFill="1" applyBorder="1" applyAlignment="1">
      <alignment vertical="center"/>
    </xf>
    <xf numFmtId="0" fontId="10" fillId="3" borderId="0" xfId="1" applyFont="1" applyFill="1" applyAlignment="1">
      <alignment vertical="center"/>
    </xf>
    <xf numFmtId="0" fontId="10" fillId="3" borderId="2" xfId="1" applyFont="1" applyFill="1" applyBorder="1" applyAlignment="1">
      <alignment vertical="center"/>
    </xf>
    <xf numFmtId="0" fontId="11" fillId="3" borderId="0" xfId="1" applyFont="1" applyFill="1"/>
    <xf numFmtId="0" fontId="12" fillId="3" borderId="0" xfId="1" applyFont="1" applyFill="1" applyAlignment="1">
      <alignment horizontal="right" vertical="center" indent="1"/>
    </xf>
    <xf numFmtId="14" fontId="12" fillId="4" borderId="3" xfId="1" applyNumberFormat="1" applyFont="1" applyFill="1" applyBorder="1" applyAlignment="1" applyProtection="1">
      <alignment horizontal="center" vertical="center" shrinkToFit="1"/>
      <protection locked="0"/>
    </xf>
    <xf numFmtId="14" fontId="12" fillId="4" borderId="4" xfId="1" applyNumberFormat="1" applyFont="1" applyFill="1" applyBorder="1" applyAlignment="1" applyProtection="1">
      <alignment horizontal="center" vertical="center" shrinkToFit="1"/>
      <protection locked="0"/>
    </xf>
    <xf numFmtId="0" fontId="12" fillId="4" borderId="5" xfId="1" applyFont="1" applyFill="1" applyBorder="1" applyAlignment="1" applyProtection="1">
      <alignment horizontal="center" vertical="center"/>
      <protection locked="0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vertical="center"/>
    </xf>
    <xf numFmtId="164" fontId="15" fillId="3" borderId="6" xfId="1" applyNumberFormat="1" applyFont="1" applyFill="1" applyBorder="1" applyAlignment="1">
      <alignment horizontal="center" vertical="center"/>
    </xf>
    <xf numFmtId="164" fontId="15" fillId="3" borderId="7" xfId="1" applyNumberFormat="1" applyFont="1" applyFill="1" applyBorder="1" applyAlignment="1">
      <alignment horizontal="center" vertical="center"/>
    </xf>
    <xf numFmtId="164" fontId="15" fillId="3" borderId="8" xfId="1" applyNumberFormat="1" applyFont="1" applyFill="1" applyBorder="1" applyAlignment="1">
      <alignment horizontal="center" vertical="center"/>
    </xf>
    <xf numFmtId="164" fontId="15" fillId="3" borderId="9" xfId="1" applyNumberFormat="1" applyFont="1" applyFill="1" applyBorder="1" applyAlignment="1">
      <alignment horizontal="center" vertical="center"/>
    </xf>
    <xf numFmtId="0" fontId="16" fillId="3" borderId="0" xfId="1" applyFont="1" applyFill="1"/>
    <xf numFmtId="165" fontId="17" fillId="3" borderId="1" xfId="1" applyNumberFormat="1" applyFont="1" applyFill="1" applyBorder="1" applyAlignment="1">
      <alignment horizontal="center" vertical="center" shrinkToFit="1"/>
    </xf>
    <xf numFmtId="165" fontId="17" fillId="3" borderId="0" xfId="1" applyNumberFormat="1" applyFont="1" applyFill="1" applyAlignment="1">
      <alignment horizontal="center" vertical="center" shrinkToFit="1"/>
    </xf>
    <xf numFmtId="165" fontId="17" fillId="3" borderId="7" xfId="1" applyNumberFormat="1" applyFont="1" applyFill="1" applyBorder="1" applyAlignment="1">
      <alignment horizontal="center" vertical="center" shrinkToFit="1"/>
    </xf>
    <xf numFmtId="165" fontId="17" fillId="3" borderId="10" xfId="1" applyNumberFormat="1" applyFont="1" applyFill="1" applyBorder="1" applyAlignment="1">
      <alignment horizontal="center" vertical="center" shrinkToFit="1"/>
    </xf>
    <xf numFmtId="166" fontId="17" fillId="3" borderId="0" xfId="1" applyNumberFormat="1" applyFont="1" applyFill="1" applyAlignment="1">
      <alignment horizontal="center" vertical="center" shrinkToFit="1"/>
    </xf>
    <xf numFmtId="0" fontId="18" fillId="5" borderId="11" xfId="1" applyFont="1" applyFill="1" applyBorder="1" applyAlignment="1">
      <alignment horizontal="center" vertical="center"/>
    </xf>
    <xf numFmtId="0" fontId="18" fillId="5" borderId="11" xfId="1" applyFont="1" applyFill="1" applyBorder="1" applyAlignment="1">
      <alignment horizontal="center" vertical="center" wrapText="1"/>
    </xf>
    <xf numFmtId="0" fontId="19" fillId="5" borderId="11" xfId="1" applyFont="1" applyFill="1" applyBorder="1" applyAlignment="1">
      <alignment horizontal="center" vertical="center" wrapText="1"/>
    </xf>
    <xf numFmtId="0" fontId="19" fillId="6" borderId="12" xfId="1" applyFont="1" applyFill="1" applyBorder="1" applyAlignment="1">
      <alignment horizontal="center" vertical="center" shrinkToFit="1"/>
    </xf>
    <xf numFmtId="0" fontId="19" fillId="6" borderId="11" xfId="1" applyFont="1" applyFill="1" applyBorder="1" applyAlignment="1">
      <alignment horizontal="center" vertical="center" shrinkToFit="1"/>
    </xf>
    <xf numFmtId="0" fontId="19" fillId="6" borderId="13" xfId="1" applyFont="1" applyFill="1" applyBorder="1" applyAlignment="1">
      <alignment horizontal="center" vertical="center" shrinkToFit="1"/>
    </xf>
    <xf numFmtId="0" fontId="19" fillId="3" borderId="11" xfId="1" applyFont="1" applyFill="1" applyBorder="1"/>
    <xf numFmtId="0" fontId="21" fillId="7" borderId="14" xfId="1" applyFont="1" applyFill="1" applyBorder="1" applyAlignment="1">
      <alignment horizontal="center" vertical="center"/>
    </xf>
    <xf numFmtId="168" fontId="22" fillId="0" borderId="15" xfId="1" applyNumberFormat="1" applyFont="1" applyBorder="1" applyAlignment="1">
      <alignment horizontal="center" vertical="center"/>
    </xf>
    <xf numFmtId="166" fontId="22" fillId="0" borderId="15" xfId="1" applyNumberFormat="1" applyFont="1" applyBorder="1" applyAlignment="1">
      <alignment horizontal="center" vertical="center"/>
    </xf>
    <xf numFmtId="168" fontId="23" fillId="7" borderId="15" xfId="1" applyNumberFormat="1" applyFont="1" applyFill="1" applyBorder="1" applyAlignment="1">
      <alignment horizontal="center" vertical="center"/>
    </xf>
    <xf numFmtId="1" fontId="24" fillId="4" borderId="15" xfId="1" applyNumberFormat="1" applyFont="1" applyFill="1" applyBorder="1" applyAlignment="1">
      <alignment horizontal="center" vertical="center"/>
    </xf>
    <xf numFmtId="9" fontId="24" fillId="4" borderId="15" xfId="2" applyFont="1" applyFill="1" applyBorder="1" applyAlignment="1" applyProtection="1">
      <alignment horizontal="center" vertical="center"/>
    </xf>
    <xf numFmtId="1" fontId="25" fillId="7" borderId="15" xfId="1" applyNumberFormat="1" applyFont="1" applyFill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14" xfId="1" applyFont="1" applyBorder="1" applyAlignment="1">
      <alignment vertical="center"/>
    </xf>
    <xf numFmtId="0" fontId="26" fillId="0" borderId="0" xfId="1" applyFont="1" applyAlignment="1">
      <alignment horizontal="center" vertical="center"/>
    </xf>
    <xf numFmtId="0" fontId="26" fillId="0" borderId="0" xfId="1" applyFont="1"/>
    <xf numFmtId="165" fontId="17" fillId="3" borderId="0" xfId="1" applyNumberFormat="1" applyFont="1" applyFill="1" applyBorder="1" applyAlignment="1">
      <alignment horizontal="center" vertical="center" shrinkToFit="1"/>
    </xf>
    <xf numFmtId="0" fontId="12" fillId="3" borderId="10" xfId="1" applyFont="1" applyFill="1" applyBorder="1" applyAlignment="1">
      <alignment horizontal="center" vertical="center"/>
    </xf>
    <xf numFmtId="164" fontId="15" fillId="3" borderId="10" xfId="1" applyNumberFormat="1" applyFont="1" applyFill="1" applyBorder="1" applyAlignment="1">
      <alignment horizontal="center" vertical="center"/>
    </xf>
    <xf numFmtId="165" fontId="17" fillId="3" borderId="2" xfId="1" applyNumberFormat="1" applyFont="1" applyFill="1" applyBorder="1" applyAlignment="1">
      <alignment horizontal="center" vertical="center" shrinkToFit="1"/>
    </xf>
    <xf numFmtId="0" fontId="19" fillId="6" borderId="16" xfId="1" applyFont="1" applyFill="1" applyBorder="1" applyAlignment="1">
      <alignment horizontal="center" vertical="center" shrinkToFit="1"/>
    </xf>
  </cellXfs>
  <cellStyles count="3">
    <cellStyle name="Prozent 2" xfId="2" xr:uid="{AA5A0A6B-C6EA-4FCE-9998-9B5BCCAE518E}"/>
    <cellStyle name="Standard" xfId="0" builtinId="0"/>
    <cellStyle name="Standard 2" xfId="1" xr:uid="{65DF06E2-D8D5-4718-AC78-86529244FA6E}"/>
  </cellStyles>
  <dxfs count="39"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border>
        <left style="thin">
          <color rgb="FFFF0000"/>
        </left>
        <right style="thin">
          <color rgb="FFFF0000"/>
        </right>
        <vertical/>
        <horizontal/>
      </border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vertical/>
        <horizontal/>
      </border>
    </dxf>
    <dxf>
      <border>
        <left style="thin">
          <color rgb="FFFF0000"/>
        </left>
        <right style="thin">
          <color rgb="FFFF0000"/>
        </right>
        <vertical/>
        <horizontal/>
      </border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22" fmlaLink="$E$5" horiz="1" max="25" min="1" page="0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165735</xdr:colOff>
      <xdr:row>6</xdr:row>
      <xdr:rowOff>173355</xdr:rowOff>
    </xdr:from>
    <xdr:to>
      <xdr:col>23</xdr:col>
      <xdr:colOff>167640</xdr:colOff>
      <xdr:row>11</xdr:row>
      <xdr:rowOff>59055</xdr:rowOff>
    </xdr:to>
    <xdr:sp macro="" textlink="">
      <xdr:nvSpPr>
        <xdr:cNvPr id="2" name="Text Box 44" hidden="1">
          <a:extLst>
            <a:ext uri="{FF2B5EF4-FFF2-40B4-BE49-F238E27FC236}">
              <a16:creationId xmlns:a16="http://schemas.microsoft.com/office/drawing/2014/main" id="{4D2B7D6C-4269-418F-93D3-B1D924809166}"/>
            </a:ext>
          </a:extLst>
        </xdr:cNvPr>
        <xdr:cNvSpPr txBox="1">
          <a:spLocks noChangeArrowheads="1"/>
        </xdr:cNvSpPr>
      </xdr:nvSpPr>
      <xdr:spPr bwMode="auto">
        <a:xfrm>
          <a:off x="5088255" y="1362075"/>
          <a:ext cx="3545205" cy="108204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0</xdr:row>
          <xdr:rowOff>45720</xdr:rowOff>
        </xdr:from>
        <xdr:to>
          <xdr:col>30</xdr:col>
          <xdr:colOff>0</xdr:colOff>
          <xdr:row>0</xdr:row>
          <xdr:rowOff>220980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6702603-F91D-4DD2-8DE9-DFA28B3A92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37F37-933C-4923-AADD-44E72D5D66B7}">
  <sheetPr>
    <pageSetUpPr fitToPage="1"/>
  </sheetPr>
  <dimension ref="A1:AD9"/>
  <sheetViews>
    <sheetView showGridLines="0" tabSelected="1" zoomScaleNormal="100" workbookViewId="0">
      <pane ySplit="7" topLeftCell="A8" activePane="bottomLeft" state="frozen"/>
      <selection pane="bottomLeft" activeCell="L13" sqref="L13"/>
    </sheetView>
  </sheetViews>
  <sheetFormatPr baseColWidth="10" defaultColWidth="9.109375" defaultRowHeight="13.8" x14ac:dyDescent="0.3"/>
  <cols>
    <col min="1" max="1" width="5.88671875" style="49" customWidth="1"/>
    <col min="2" max="2" width="9.6640625" style="50" bestFit="1" customWidth="1"/>
    <col min="3" max="3" width="9.6640625" style="50" customWidth="1"/>
    <col min="4" max="4" width="8.6640625" style="50" bestFit="1" customWidth="1"/>
    <col min="5" max="5" width="8.6640625" style="50" customWidth="1"/>
    <col min="6" max="6" width="7.109375" style="50" bestFit="1" customWidth="1"/>
    <col min="7" max="7" width="8.5546875" style="50" bestFit="1" customWidth="1"/>
    <col min="8" max="8" width="6.6640625" style="50" customWidth="1"/>
    <col min="9" max="9" width="3.33203125" style="50" customWidth="1"/>
    <col min="10" max="10" width="3.5546875" style="50" bestFit="1" customWidth="1"/>
    <col min="11" max="12" width="4.33203125" style="50" bestFit="1" customWidth="1"/>
    <col min="13" max="13" width="3.5546875" style="50" bestFit="1" customWidth="1"/>
    <col min="14" max="15" width="4.33203125" style="50" bestFit="1" customWidth="1"/>
    <col min="16" max="16" width="3.5546875" style="50" bestFit="1" customWidth="1"/>
    <col min="17" max="18" width="4.33203125" style="50" bestFit="1" customWidth="1"/>
    <col min="19" max="20" width="3.5546875" style="50" bestFit="1" customWidth="1"/>
    <col min="21" max="21" width="4.33203125" style="50" bestFit="1" customWidth="1"/>
    <col min="22" max="23" width="3.5546875" style="50" bestFit="1" customWidth="1"/>
    <col min="24" max="24" width="4.33203125" style="50" bestFit="1" customWidth="1"/>
    <col min="25" max="26" width="3.5546875" style="50" bestFit="1" customWidth="1"/>
    <col min="27" max="27" width="4.33203125" style="50" bestFit="1" customWidth="1"/>
    <col min="28" max="29" width="3.5546875" style="50" bestFit="1" customWidth="1"/>
    <col min="30" max="30" width="4.33203125" style="50" bestFit="1" customWidth="1"/>
    <col min="31" max="16384" width="9.109375" style="50"/>
  </cols>
  <sheetData>
    <row r="1" spans="1:30" s="4" customFormat="1" ht="21" customHeight="1" x14ac:dyDescent="0.3">
      <c r="A1" s="1"/>
      <c r="B1" s="2"/>
      <c r="C1" s="2"/>
      <c r="D1" s="3"/>
      <c r="E1" s="3"/>
    </row>
    <row r="2" spans="1:30" s="8" customFormat="1" ht="6.75" customHeight="1" thickBot="1" x14ac:dyDescent="0.25">
      <c r="A2" s="5"/>
      <c r="B2" s="6"/>
      <c r="C2" s="6"/>
      <c r="D2" s="7"/>
      <c r="E2" s="7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1"/>
    </row>
    <row r="3" spans="1:30" s="12" customFormat="1" ht="19.5" customHeight="1" thickBot="1" x14ac:dyDescent="0.35">
      <c r="C3" s="13" t="s">
        <v>0</v>
      </c>
      <c r="D3" s="14">
        <f ca="1">TODAY()</f>
        <v>45697</v>
      </c>
      <c r="E3" s="15"/>
      <c r="J3" s="17" t="str">
        <f ca="1">"Woche "&amp;(J5-($D$3-WEEKDAY($D$3,1)+2))/7+1</f>
        <v>Woche 0</v>
      </c>
      <c r="K3" s="18"/>
      <c r="L3" s="18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52"/>
      <c r="AC3" s="52"/>
      <c r="AD3" s="20"/>
    </row>
    <row r="4" spans="1:30" s="22" customFormat="1" ht="19.5" customHeight="1" thickBot="1" x14ac:dyDescent="0.35">
      <c r="A4" s="21"/>
      <c r="C4" s="13"/>
      <c r="D4" s="13"/>
      <c r="E4" s="13"/>
      <c r="F4" s="21"/>
      <c r="G4" s="21"/>
      <c r="H4" s="21"/>
      <c r="J4" s="23">
        <f ca="1">J5</f>
        <v>45691</v>
      </c>
      <c r="K4" s="24"/>
      <c r="L4" s="24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53"/>
      <c r="AC4" s="53"/>
      <c r="AD4" s="26"/>
    </row>
    <row r="5" spans="1:30" s="27" customFormat="1" ht="14.25" customHeight="1" thickBot="1" x14ac:dyDescent="0.35">
      <c r="D5" s="13" t="s">
        <v>1</v>
      </c>
      <c r="E5" s="16">
        <v>0</v>
      </c>
      <c r="J5" s="28">
        <f ca="1">D3-WEEKDAY(D3,1)+2+7*(E5-1)</f>
        <v>45691</v>
      </c>
      <c r="K5" s="29"/>
      <c r="L5" s="30"/>
      <c r="M5" s="31">
        <f ca="1">J5+1</f>
        <v>45692</v>
      </c>
      <c r="N5" s="29"/>
      <c r="O5" s="30"/>
      <c r="P5" s="31">
        <f ca="1">M5+1</f>
        <v>45693</v>
      </c>
      <c r="Q5" s="51"/>
      <c r="R5" s="30"/>
      <c r="S5" s="31">
        <f ca="1">P5+1</f>
        <v>45694</v>
      </c>
      <c r="T5" s="51"/>
      <c r="U5" s="30"/>
      <c r="V5" s="31">
        <f ca="1">S5+1</f>
        <v>45695</v>
      </c>
      <c r="W5" s="51"/>
      <c r="X5" s="30"/>
      <c r="Y5" s="31">
        <f ca="1">V5+1</f>
        <v>45696</v>
      </c>
      <c r="Z5" s="51"/>
      <c r="AA5" s="30"/>
      <c r="AB5" s="31">
        <f ca="1">Y5+1</f>
        <v>45697</v>
      </c>
      <c r="AC5" s="51"/>
      <c r="AD5" s="54"/>
    </row>
    <row r="6" spans="1:30" s="27" customFormat="1" ht="14.25" customHeight="1" x14ac:dyDescent="0.3">
      <c r="B6" s="13"/>
      <c r="C6" s="13"/>
      <c r="D6" s="13"/>
      <c r="E6" s="13"/>
      <c r="J6" s="32">
        <v>0</v>
      </c>
      <c r="K6" s="32">
        <v>0.33333333333333331</v>
      </c>
      <c r="L6" s="32">
        <v>0.66666666666666663</v>
      </c>
      <c r="M6" s="32">
        <v>1</v>
      </c>
      <c r="N6" s="32">
        <v>1.3333333333333299</v>
      </c>
      <c r="O6" s="32">
        <v>1.6666666666666701</v>
      </c>
      <c r="P6" s="32">
        <v>2</v>
      </c>
      <c r="Q6" s="32">
        <v>2.3333333333333299</v>
      </c>
      <c r="R6" s="32">
        <v>2.6666666666666701</v>
      </c>
      <c r="S6" s="32">
        <v>2.9999999999999898</v>
      </c>
      <c r="T6" s="32">
        <v>3.3333333333333202</v>
      </c>
      <c r="U6" s="32">
        <v>3.6666666666666501</v>
      </c>
      <c r="V6" s="32">
        <v>3.99999999999998</v>
      </c>
      <c r="W6" s="32">
        <v>4.3333333333333099</v>
      </c>
      <c r="X6" s="32">
        <v>4.6666666666666403</v>
      </c>
      <c r="Y6" s="32">
        <v>4.9999999999999698</v>
      </c>
      <c r="Z6" s="32">
        <v>5.3333333333333002</v>
      </c>
      <c r="AA6" s="32">
        <v>5.6666666666666297</v>
      </c>
      <c r="AB6" s="32">
        <v>5.99999999999996</v>
      </c>
      <c r="AC6" s="32">
        <v>6.3333333333332904</v>
      </c>
      <c r="AD6" s="32">
        <v>6.6666666666666199</v>
      </c>
    </row>
    <row r="7" spans="1:30" s="39" customFormat="1" ht="30" customHeight="1" thickBot="1" x14ac:dyDescent="0.25">
      <c r="A7" s="33" t="s">
        <v>2</v>
      </c>
      <c r="B7" s="33" t="s">
        <v>0</v>
      </c>
      <c r="C7" s="33" t="s">
        <v>3</v>
      </c>
      <c r="D7" s="33" t="s">
        <v>4</v>
      </c>
      <c r="E7" s="33" t="s">
        <v>3</v>
      </c>
      <c r="F7" s="34" t="s">
        <v>5</v>
      </c>
      <c r="G7" s="34" t="s">
        <v>7</v>
      </c>
      <c r="H7" s="34" t="s">
        <v>6</v>
      </c>
      <c r="I7" s="35"/>
      <c r="J7" s="36" t="str">
        <f ca="1">CHOOSE(WEEKDAY(J5,1),"S","M","D","M","D","F","S")</f>
        <v>M</v>
      </c>
      <c r="K7" s="37"/>
      <c r="L7" s="38"/>
      <c r="M7" s="36" t="str">
        <f ca="1">CHOOSE(WEEKDAY(M5,1),"S","M","D","M","D","F","S")</f>
        <v>D</v>
      </c>
      <c r="N7" s="37"/>
      <c r="O7" s="38"/>
      <c r="P7" s="36" t="str">
        <f t="shared" ref="P7:AD7" ca="1" si="0">CHOOSE(WEEKDAY(P5,1),"S","M","D","M","D","F","S")</f>
        <v>M</v>
      </c>
      <c r="Q7" s="37"/>
      <c r="R7" s="38"/>
      <c r="S7" s="36" t="str">
        <f ca="1">CHOOSE(WEEKDAY(S5,1),"S","M","D","M","D","F","S")</f>
        <v>D</v>
      </c>
      <c r="T7" s="37"/>
      <c r="U7" s="38"/>
      <c r="V7" s="36" t="str">
        <f t="shared" ca="1" si="0"/>
        <v>F</v>
      </c>
      <c r="W7" s="37"/>
      <c r="X7" s="38"/>
      <c r="Y7" s="36" t="str">
        <f ca="1">CHOOSE(WEEKDAY(Y5,1),"S","M","D","M","D","F","S")</f>
        <v>S</v>
      </c>
      <c r="Z7" s="37"/>
      <c r="AA7" s="38"/>
      <c r="AB7" s="36" t="str">
        <f ca="1">CHOOSE(WEEKDAY(AB5,1),"S","M","D","M","D","F","S")</f>
        <v>S</v>
      </c>
      <c r="AC7" s="37"/>
      <c r="AD7" s="55"/>
    </row>
    <row r="8" spans="1:30" s="48" customFormat="1" ht="18.600000000000001" thickTop="1" x14ac:dyDescent="0.3">
      <c r="A8" s="40">
        <v>1</v>
      </c>
      <c r="B8" s="41">
        <v>45691.833333333336</v>
      </c>
      <c r="C8" s="42">
        <v>0.29166666666666669</v>
      </c>
      <c r="D8" s="43">
        <f>IF(ISBLANK(B8)," - ",IF(F8=0,B8,B8+F8-1))</f>
        <v>45692.708333333336</v>
      </c>
      <c r="E8" s="42">
        <v>0.75</v>
      </c>
      <c r="F8" s="44">
        <f>IF(G8/24&lt;1,1,G8/24)</f>
        <v>1.875</v>
      </c>
      <c r="G8" s="44">
        <v>45</v>
      </c>
      <c r="H8" s="45">
        <v>1</v>
      </c>
      <c r="I8" s="46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</row>
    <row r="9" spans="1:30" s="48" customFormat="1" ht="18" x14ac:dyDescent="0.3">
      <c r="A9" s="40">
        <v>2</v>
      </c>
      <c r="B9" s="41">
        <v>45695</v>
      </c>
      <c r="C9" s="42">
        <v>0.45833333333333298</v>
      </c>
      <c r="D9" s="43">
        <f t="shared" ref="D9" si="1">IF(ISBLANK(B9)," - ",IF(F9=0,B9,B9+F9-1))</f>
        <v>45696.083333333336</v>
      </c>
      <c r="E9" s="42">
        <v>0.79166666666666696</v>
      </c>
      <c r="F9" s="44">
        <f t="shared" ref="F9" si="2">IF(G9/24&lt;1,1,G9/24)</f>
        <v>2.0833333333333335</v>
      </c>
      <c r="G9" s="44">
        <v>50</v>
      </c>
      <c r="H9" s="45">
        <v>0.6</v>
      </c>
      <c r="I9" s="46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</row>
  </sheetData>
  <sheetProtection selectLockedCells="1" selectUnlockedCells="1"/>
  <autoFilter ref="A7:H7" xr:uid="{00000000-0001-0000-0000-000000000000}"/>
  <mergeCells count="17">
    <mergeCell ref="D3:E3"/>
    <mergeCell ref="S5:U5"/>
    <mergeCell ref="Y5:AA5"/>
    <mergeCell ref="V5:X5"/>
    <mergeCell ref="AB5:AD5"/>
    <mergeCell ref="AB7:AD7"/>
    <mergeCell ref="S7:U7"/>
    <mergeCell ref="V7:X7"/>
    <mergeCell ref="Y7:AA7"/>
    <mergeCell ref="J5:L5"/>
    <mergeCell ref="M5:O5"/>
    <mergeCell ref="J7:L7"/>
    <mergeCell ref="M7:O7"/>
    <mergeCell ref="P5:R5"/>
    <mergeCell ref="P7:R7"/>
    <mergeCell ref="J4:AD4"/>
    <mergeCell ref="J3:AD3"/>
  </mergeCells>
  <conditionalFormatting sqref="H8:H9">
    <cfRule type="dataBar" priority="3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{2E189AE7-C4B8-4EE6-BE23-3E8AC137137E}</x14:id>
        </ext>
      </extLst>
    </cfRule>
  </conditionalFormatting>
  <conditionalFormatting sqref="J8:K9">
    <cfRule type="expression" dxfId="38" priority="5">
      <formula>AND(NOT(ISBLANK($B8)),$B8&lt;=J$5,$D8&gt;=J$5)</formula>
    </cfRule>
    <cfRule type="expression" dxfId="37" priority="6">
      <formula>AND($B8&lt;=J$5&amp;K$5&amp;L$5,ROUNDDOWN(($D8-$B8+1)*$H8,0)+$B8-1&gt;=J$5)</formula>
    </cfRule>
  </conditionalFormatting>
  <conditionalFormatting sqref="L8:L9">
    <cfRule type="expression" dxfId="36" priority="9">
      <formula>AND($B8&lt;=L$5&amp;M$5&amp;P$5,ROUNDDOWN(($D8-$B8+1)*$H8,0)+$B8-1&gt;=L$5)</formula>
    </cfRule>
    <cfRule type="expression" dxfId="35" priority="10">
      <formula>AND(NOT(ISBLANK($B8)),$B8&lt;=L$5,$D8&gt;=L$5)</formula>
    </cfRule>
  </conditionalFormatting>
  <conditionalFormatting sqref="M5 J5:J7 M7 P5 P7 S5 J8:R9 T8:T9 V8:X9 Z8:Z9 V5 Y5 AB5 AB7 K6:AD6 S7 V7 Y7">
    <cfRule type="expression" dxfId="34" priority="2">
      <formula>J$5=TODAY()</formula>
    </cfRule>
  </conditionalFormatting>
  <conditionalFormatting sqref="M5 J5:J7 M7 P7 P5 S5 V7 V5 Y5 AB5 AB7 K6:AD6 S7">
    <cfRule type="expression" dxfId="33" priority="4">
      <formula>J$5=TODAY()</formula>
    </cfRule>
  </conditionalFormatting>
  <conditionalFormatting sqref="J8:AD8">
    <cfRule type="expression" dxfId="32" priority="34">
      <formula>AND(($J5+$J6)&gt;=MAX($B8+$C8, $J5+0.25), ($J5+$J6)&lt;MIN($D8+$E8, $J5+1))</formula>
    </cfRule>
  </conditionalFormatting>
  <conditionalFormatting sqref="AA8:AB9 AD8:AD9 U8:U9">
    <cfRule type="expression" dxfId="31" priority="55">
      <formula>S$5=TODAY()</formula>
    </cfRule>
  </conditionalFormatting>
  <conditionalFormatting sqref="S8:S9 Y8:Y9">
    <cfRule type="expression" dxfId="30" priority="56">
      <formula>#REF!=TODAY()</formula>
    </cfRule>
  </conditionalFormatting>
  <conditionalFormatting sqref="Y7">
    <cfRule type="expression" dxfId="29" priority="67">
      <formula>Y$5=TODAY()</formula>
    </cfRule>
  </conditionalFormatting>
  <conditionalFormatting sqref="O8:O9">
    <cfRule type="expression" dxfId="28" priority="72">
      <formula>AND($B8&lt;=O$5&amp;S$5&amp;V$5,ROUNDDOWN(($D8-$B8+1)*$H8,0)+$B8-1&gt;=O$5)</formula>
    </cfRule>
    <cfRule type="expression" dxfId="27" priority="73">
      <formula>AND(NOT(ISBLANK($B8)),$B8&lt;=O$5,$D8&gt;=O$5)</formula>
    </cfRule>
  </conditionalFormatting>
  <conditionalFormatting sqref="M8:M9">
    <cfRule type="expression" dxfId="26" priority="78">
      <formula>AND($B8&lt;=M$5&amp;P$5&amp;S$5,ROUNDDOWN(($D8-$B8+1)*$H8,0)+$B8-1&gt;=M$5)</formula>
    </cfRule>
    <cfRule type="expression" dxfId="25" priority="79">
      <formula>AND(NOT(ISBLANK($B8)),$B8&lt;=M$5,$D8&gt;=M$5)</formula>
    </cfRule>
  </conditionalFormatting>
  <conditionalFormatting sqref="N8:N9">
    <cfRule type="expression" dxfId="24" priority="80">
      <formula>AND($B8&lt;=N$5&amp;S$5&amp;V$5,ROUNDDOWN(($D8-$B8+1)*$H8,0)+$B8-1&gt;=N$5)</formula>
    </cfRule>
    <cfRule type="expression" dxfId="23" priority="81">
      <formula>AND(NOT(ISBLANK($B8)),$B8&lt;=N$5,$D8&gt;=N$5)</formula>
    </cfRule>
  </conditionalFormatting>
  <conditionalFormatting sqref="P8:P9 V8:V9">
    <cfRule type="expression" dxfId="22" priority="90">
      <formula>AND(NOT(ISBLANK($B8)),$B8&lt;=P$5,$D8&gt;=P$5)</formula>
    </cfRule>
    <cfRule type="expression" dxfId="21" priority="91">
      <formula>AND($B8&lt;=P$5&amp;S$5&amp;V$5,ROUNDDOWN(($D8-$B8+1)*$H8,0)+$B8-1&gt;=P$5)</formula>
    </cfRule>
  </conditionalFormatting>
  <conditionalFormatting sqref="Z8:Z9">
    <cfRule type="expression" dxfId="20" priority="96">
      <formula>AND(NOT(ISBLANK($B8)),$B8&lt;=Z$5,$D8&gt;=Z$5)</formula>
    </cfRule>
    <cfRule type="expression" dxfId="19" priority="97">
      <formula>AND($B8&lt;=Z$5&amp;AF$5&amp;AG$5,ROUNDDOWN(($D8-$B8+1)*$H8,0)+$B8-1&gt;=Z$5)</formula>
    </cfRule>
  </conditionalFormatting>
  <conditionalFormatting sqref="Q8:Q9 W8:W9 T8:T9">
    <cfRule type="expression" dxfId="18" priority="112">
      <formula>AND(NOT(ISBLANK($B8)),$B8&lt;=Q$5,$D8&gt;=Q$5)</formula>
    </cfRule>
    <cfRule type="expression" dxfId="17" priority="113">
      <formula>AND($B8&lt;=Q$5&amp;V$5&amp;Y$5,ROUNDDOWN(($D8-$B8+1)*$H8,0)+$B8-1&gt;=Q$5)</formula>
    </cfRule>
  </conditionalFormatting>
  <conditionalFormatting sqref="R8:R9 X8:X9">
    <cfRule type="expression" dxfId="16" priority="114">
      <formula>AND(NOT(ISBLANK($B8)),$B8&lt;=R$5,$D8&gt;=R$5)</formula>
    </cfRule>
    <cfRule type="expression" dxfId="15" priority="115">
      <formula>AND($B8&lt;=R$5&amp;V$5&amp;Y$5,ROUNDDOWN(($D8-$B8+1)*$H8,0)+$B8-1&gt;=R$5)</formula>
    </cfRule>
  </conditionalFormatting>
  <conditionalFormatting sqref="U8:U9">
    <cfRule type="expression" dxfId="14" priority="122">
      <formula>AND(NOT(ISBLANK($B8)),$B8&lt;=S$5,$D8&gt;=S$5)</formula>
    </cfRule>
    <cfRule type="expression" dxfId="13" priority="123">
      <formula>AND($B8&lt;=S$5&amp;V$5&amp;Y$5,ROUNDDOWN(($D8-$B8+1)*$H8,0)+$B8-1&gt;=S$5)</formula>
    </cfRule>
  </conditionalFormatting>
  <conditionalFormatting sqref="S8:S9">
    <cfRule type="expression" dxfId="12" priority="124">
      <formula>AND(NOT(ISBLANK($B8)),$B8&lt;=#REF!,$D8&gt;=#REF!)</formula>
    </cfRule>
    <cfRule type="expression" dxfId="11" priority="125">
      <formula>AND($B8&lt;=#REF!&amp;V$5&amp;Y$5,ROUNDDOWN(($D8-$B8+1)*$H8,0)+$B8-1&gt;=#REF!)</formula>
    </cfRule>
  </conditionalFormatting>
  <conditionalFormatting sqref="Y8:Y9">
    <cfRule type="expression" dxfId="10" priority="128">
      <formula>AND(NOT(ISBLANK($B8)),$B8&lt;=#REF!,$D8&gt;=#REF!)</formula>
    </cfRule>
    <cfRule type="expression" dxfId="9" priority="129">
      <formula>AND($B8&lt;=#REF!&amp;AE$5&amp;AF$5,ROUNDDOWN(($D8-$B8+1)*$H8,0)+$B8-1&gt;=#REF!)</formula>
    </cfRule>
  </conditionalFormatting>
  <conditionalFormatting sqref="AC8:AC9">
    <cfRule type="expression" dxfId="8" priority="137">
      <formula>Z$5=TODAY()</formula>
    </cfRule>
  </conditionalFormatting>
  <conditionalFormatting sqref="AB8:AB9">
    <cfRule type="expression" dxfId="7" priority="142">
      <formula>AND(NOT(ISBLANK($B8)),$B8&lt;=Z$5,$D8&gt;=Z$5)</formula>
    </cfRule>
    <cfRule type="expression" dxfId="6" priority="143">
      <formula>AND($B8&lt;=Z$5&amp;AE$5&amp;#REF!,ROUNDDOWN(($D8-$B8+1)*$H8,0)+$B8-1&gt;=Z$5)</formula>
    </cfRule>
  </conditionalFormatting>
  <conditionalFormatting sqref="AC8:AC9">
    <cfRule type="expression" dxfId="5" priority="144">
      <formula>AND(NOT(ISBLANK($B8)),$B8&lt;=Z$5,$D8&gt;=Z$5)</formula>
    </cfRule>
    <cfRule type="expression" dxfId="4" priority="145">
      <formula>AND($B8&lt;=Z$5&amp;AE$5&amp;#REF!,ROUNDDOWN(($D8-$B8+1)*$H8,0)+$B8-1&gt;=Z$5)</formula>
    </cfRule>
  </conditionalFormatting>
  <conditionalFormatting sqref="AD8:AD9">
    <cfRule type="expression" dxfId="3" priority="150">
      <formula>AND(NOT(ISBLANK($B8)),$B8&lt;=AB$5,$D8&gt;=AB$5)</formula>
    </cfRule>
    <cfRule type="expression" dxfId="2" priority="151">
      <formula>AND($B8&lt;=AB$5&amp;#REF!&amp;#REF!,ROUNDDOWN(($D8-$B8+1)*$H8,0)+$B8-1&gt;=AB$5)</formula>
    </cfRule>
  </conditionalFormatting>
  <conditionalFormatting sqref="AA8:AA9">
    <cfRule type="expression" dxfId="1" priority="166">
      <formula>AND(NOT(ISBLANK($B8)),$B8&lt;=Y$5,$D8&gt;=Y$5)</formula>
    </cfRule>
    <cfRule type="expression" dxfId="0" priority="167">
      <formula>AND($B8&lt;=Y$5&amp;AB$5&amp;#REF!,ROUNDDOWN(($D8-$B8+1)*$H8,0)+$B8-1&gt;=Y$5)</formula>
    </cfRule>
  </conditionalFormatting>
  <dataValidations count="1">
    <dataValidation allowBlank="1" showInputMessage="1" showErrorMessage="1" promptTitle="Display Week" prompt="Enter the week number to display first in the Gantt Chart. The weeks are numbered starting from the week containing the Start Date." sqref="E5" xr:uid="{D5594C8E-6B9E-4D3B-95F5-F06A038ADFF2}"/>
  </dataValidations>
  <pageMargins left="0.25" right="0.25" top="0.5" bottom="0.5" header="0.5" footer="0.25"/>
  <pageSetup scale="63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print="0" autoPict="0">
                <anchor moveWithCells="1">
                  <from>
                    <xdr:col>9</xdr:col>
                    <xdr:colOff>7620</xdr:colOff>
                    <xdr:row>0</xdr:row>
                    <xdr:rowOff>45720</xdr:rowOff>
                  </from>
                  <to>
                    <xdr:col>30</xdr:col>
                    <xdr:colOff>0</xdr:colOff>
                    <xdr:row>0</xdr:row>
                    <xdr:rowOff>220980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E189AE7-C4B8-4EE6-BE23-3E8AC137137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H8:H9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Gant</vt:lpstr>
      <vt:lpstr>Gant!Druckbereich</vt:lpstr>
      <vt:lpstr>Gant!Drucktitel</vt:lpstr>
      <vt:lpstr>Gant!prevWBS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</dc:creator>
  <cp:lastModifiedBy>9a3e85f4, 2e67934d</cp:lastModifiedBy>
  <dcterms:created xsi:type="dcterms:W3CDTF">2015-06-05T18:19:34Z</dcterms:created>
  <dcterms:modified xsi:type="dcterms:W3CDTF">2025-02-09T09:33:15Z</dcterms:modified>
</cp:coreProperties>
</file>