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BE3702C0-8499-48B8-81CE-5C25FC08F62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Gant" sheetId="2" r:id="rId1"/>
  </sheets>
  <definedNames>
    <definedName name="_xlnm._FilterDatabase" localSheetId="0" hidden="1">Gant!$A$6:$H$6</definedName>
    <definedName name="_xlnm.Print_Area" localSheetId="0">Gant!$A$1:$AD$8</definedName>
    <definedName name="_xlnm.Print_Titles" localSheetId="0">Gant!$3:$6</definedName>
    <definedName name="prevWBS" localSheetId="0">Gant!$A1048576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J6" i="2" s="1"/>
  <c r="F7" i="2"/>
  <c r="D7" i="2" s="1"/>
  <c r="F8" i="2"/>
  <c r="D8" i="2" s="1"/>
  <c r="K6" i="2" l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J3" i="2" l="1"/>
</calcChain>
</file>

<file path=xl/sharedStrings.xml><?xml version="1.0" encoding="utf-8"?>
<sst xmlns="http://schemas.openxmlformats.org/spreadsheetml/2006/main" count="10" uniqueCount="8">
  <si>
    <t>Start</t>
  </si>
  <si>
    <t>Woche</t>
  </si>
  <si>
    <t>N°</t>
  </si>
  <si>
    <t>Uhrzeit</t>
  </si>
  <si>
    <t>Ende</t>
  </si>
  <si>
    <t>Dauer in Tagen</t>
  </si>
  <si>
    <t>% Erledigt</t>
  </si>
  <si>
    <t>Work in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</si>
</sst>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yy"/>
    <numFmt numFmtId="165" formatCode="d"/>
    <numFmt numFmtId="166" formatCode="h:mm;@"/>
    <numFmt numFmtId="167" formatCode="dd/mm/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1"/>
      <scheme val="minor"/>
    </font>
    <font>
      <b/>
      <sz val="8"/>
      <color theme="1" tint="0.34998626667073579"/>
      <name val="Calibri"/>
      <family val="1"/>
      <scheme val="minor"/>
    </font>
    <font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rgb="FF000000"/>
      <name val="Calibri"/>
      <family val="1"/>
      <scheme val="minor"/>
    </font>
    <font>
      <sz val="14"/>
      <color rgb="FF000000"/>
      <name val="Calibri"/>
      <family val="1"/>
      <scheme val="minor"/>
    </font>
    <font>
      <sz val="10"/>
      <name val="Calibri"/>
      <family val="1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22"/>
      </top>
      <bottom style="thin">
        <color indexed="22"/>
      </bottom>
      <diagonal/>
    </border>
    <border>
      <left/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1" applyFont="1" applyFill="1" applyAlignment="1" applyProtection="1">
      <alignment horizontal="left" vertical="center" indent="1"/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>
      <alignment vertical="center"/>
    </xf>
    <xf numFmtId="0" fontId="6" fillId="3" borderId="0" xfId="1" applyFont="1" applyFill="1"/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9" fillId="3" borderId="0" xfId="1" applyFont="1" applyFill="1" applyAlignment="1">
      <alignment vertical="center"/>
    </xf>
    <xf numFmtId="0" fontId="11" fillId="3" borderId="0" xfId="1" applyFont="1" applyFill="1"/>
    <xf numFmtId="0" fontId="12" fillId="3" borderId="0" xfId="1" applyFont="1" applyFill="1" applyAlignment="1">
      <alignment horizontal="right" vertical="center" indent="1"/>
    </xf>
    <xf numFmtId="0" fontId="12" fillId="4" borderId="3" xfId="1" applyFont="1" applyFill="1" applyBorder="1" applyAlignment="1" applyProtection="1">
      <alignment horizontal="center" vertical="center"/>
      <protection locked="0"/>
    </xf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16" fillId="3" borderId="0" xfId="1" applyFont="1" applyFill="1"/>
    <xf numFmtId="0" fontId="18" fillId="5" borderId="4" xfId="1" applyFont="1" applyFill="1" applyBorder="1" applyAlignment="1">
      <alignment horizontal="center" vertical="center"/>
    </xf>
    <xf numFmtId="0" fontId="18" fillId="5" borderId="4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 vertical="center" wrapText="1"/>
    </xf>
    <xf numFmtId="0" fontId="19" fillId="3" borderId="4" xfId="1" applyFont="1" applyFill="1" applyBorder="1"/>
    <xf numFmtId="0" fontId="21" fillId="6" borderId="5" xfId="1" applyFont="1" applyFill="1" applyBorder="1" applyAlignment="1">
      <alignment horizontal="center" vertical="center"/>
    </xf>
    <xf numFmtId="167" fontId="22" fillId="0" borderId="6" xfId="1" applyNumberFormat="1" applyFont="1" applyBorder="1" applyAlignment="1">
      <alignment horizontal="center" vertical="center"/>
    </xf>
    <xf numFmtId="166" fontId="22" fillId="0" borderId="6" xfId="1" applyNumberFormat="1" applyFont="1" applyBorder="1" applyAlignment="1">
      <alignment horizontal="center" vertical="center"/>
    </xf>
    <xf numFmtId="167" fontId="23" fillId="6" borderId="6" xfId="1" applyNumberFormat="1" applyFont="1" applyFill="1" applyBorder="1" applyAlignment="1">
      <alignment horizontal="center" vertical="center"/>
    </xf>
    <xf numFmtId="1" fontId="24" fillId="4" borderId="6" xfId="1" applyNumberFormat="1" applyFont="1" applyFill="1" applyBorder="1" applyAlignment="1">
      <alignment horizontal="center" vertical="center"/>
    </xf>
    <xf numFmtId="9" fontId="24" fillId="4" borderId="6" xfId="2" applyFont="1" applyFill="1" applyBorder="1" applyAlignment="1" applyProtection="1">
      <alignment horizontal="center" vertical="center"/>
    </xf>
    <xf numFmtId="1" fontId="25" fillId="6" borderId="6" xfId="1" applyNumberFormat="1" applyFont="1" applyFill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26" fillId="0" borderId="0" xfId="1" applyFont="1"/>
    <xf numFmtId="14" fontId="12" fillId="4" borderId="1" xfId="1" applyNumberFormat="1" applyFont="1" applyFill="1" applyBorder="1" applyAlignment="1" applyProtection="1">
      <alignment horizontal="center" vertical="center" shrinkToFit="1"/>
      <protection locked="0"/>
    </xf>
    <xf numFmtId="14" fontId="1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10" fillId="3" borderId="10" xfId="1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0" fillId="3" borderId="11" xfId="1" applyFont="1" applyFill="1" applyBorder="1" applyAlignment="1">
      <alignment vertical="center"/>
    </xf>
    <xf numFmtId="14" fontId="17" fillId="3" borderId="10" xfId="1" applyNumberFormat="1" applyFont="1" applyFill="1" applyBorder="1" applyAlignment="1">
      <alignment horizontal="center" vertical="center" shrinkToFit="1"/>
    </xf>
    <xf numFmtId="14" fontId="17" fillId="3" borderId="0" xfId="1" applyNumberFormat="1" applyFont="1" applyFill="1" applyBorder="1" applyAlignment="1">
      <alignment horizontal="center" vertical="center" shrinkToFit="1"/>
    </xf>
    <xf numFmtId="14" fontId="17" fillId="3" borderId="11" xfId="1" applyNumberFormat="1" applyFont="1" applyFill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6" fillId="0" borderId="10" xfId="1" applyFont="1" applyBorder="1"/>
    <xf numFmtId="0" fontId="26" fillId="0" borderId="0" xfId="1" applyFont="1" applyBorder="1"/>
    <xf numFmtId="0" fontId="26" fillId="0" borderId="11" xfId="1" applyFont="1" applyBorder="1"/>
    <xf numFmtId="165" fontId="17" fillId="3" borderId="10" xfId="1" applyNumberFormat="1" applyFont="1" applyFill="1" applyBorder="1" applyAlignment="1">
      <alignment horizontal="center" vertical="center" shrinkToFit="1"/>
    </xf>
    <xf numFmtId="165" fontId="17" fillId="3" borderId="0" xfId="1" applyNumberFormat="1" applyFont="1" applyFill="1" applyBorder="1" applyAlignment="1">
      <alignment horizontal="center" vertical="center" shrinkToFit="1"/>
    </xf>
    <xf numFmtId="165" fontId="17" fillId="3" borderId="11" xfId="1" applyNumberFormat="1" applyFont="1" applyFill="1" applyBorder="1" applyAlignment="1">
      <alignment horizontal="center" vertical="center" shrinkToFit="1"/>
    </xf>
    <xf numFmtId="22" fontId="27" fillId="3" borderId="10" xfId="1" applyNumberFormat="1" applyFont="1" applyFill="1" applyBorder="1" applyAlignment="1">
      <alignment horizontal="center" textRotation="90" shrinkToFit="1"/>
    </xf>
    <xf numFmtId="22" fontId="27" fillId="3" borderId="0" xfId="1" applyNumberFormat="1" applyFont="1" applyFill="1" applyBorder="1" applyAlignment="1">
      <alignment horizontal="center" textRotation="90" shrinkToFit="1"/>
    </xf>
    <xf numFmtId="22" fontId="27" fillId="3" borderId="11" xfId="1" applyNumberFormat="1" applyFont="1" applyFill="1" applyBorder="1" applyAlignment="1">
      <alignment horizontal="center" textRotation="90" shrinkToFit="1"/>
    </xf>
    <xf numFmtId="164" fontId="15" fillId="3" borderId="0" xfId="1" applyNumberFormat="1" applyFont="1" applyFill="1" applyBorder="1" applyAlignment="1">
      <alignment horizontal="center" vertical="center"/>
    </xf>
    <xf numFmtId="164" fontId="15" fillId="3" borderId="10" xfId="1" applyNumberFormat="1" applyFont="1" applyFill="1" applyBorder="1" applyAlignment="1">
      <alignment horizontal="center" vertical="center"/>
    </xf>
    <xf numFmtId="164" fontId="15" fillId="3" borderId="11" xfId="1" applyNumberFormat="1" applyFont="1" applyFill="1" applyBorder="1" applyAlignment="1">
      <alignment horizontal="center" vertical="center"/>
    </xf>
    <xf numFmtId="14" fontId="12" fillId="3" borderId="14" xfId="1" applyNumberFormat="1" applyFont="1" applyFill="1" applyBorder="1" applyAlignment="1">
      <alignment horizontal="center" vertical="center"/>
    </xf>
    <xf numFmtId="14" fontId="12" fillId="3" borderId="15" xfId="1" applyNumberFormat="1" applyFont="1" applyFill="1" applyBorder="1" applyAlignment="1">
      <alignment horizontal="center" vertical="center"/>
    </xf>
    <xf numFmtId="14" fontId="12" fillId="3" borderId="16" xfId="1" applyNumberFormat="1" applyFont="1" applyFill="1" applyBorder="1" applyAlignment="1">
      <alignment horizontal="center" vertical="center"/>
    </xf>
  </cellXfs>
  <cellStyles count="3">
    <cellStyle name="Prozent 2" xfId="2" xr:uid="{AA5A0A6B-C6EA-4FCE-9998-9B5BCCAE518E}"/>
    <cellStyle name="Standard" xfId="0" builtinId="0"/>
    <cellStyle name="Standard 2" xfId="1" xr:uid="{65DF06E2-D8D5-4718-AC78-86529244FA6E}"/>
  </cellStyles>
  <dxfs count="10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5" horiz="1" max="25" min="1" page="0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165735</xdr:colOff>
      <xdr:row>5</xdr:row>
      <xdr:rowOff>211455</xdr:rowOff>
    </xdr:from>
    <xdr:to>
      <xdr:col>23</xdr:col>
      <xdr:colOff>167640</xdr:colOff>
      <xdr:row>6</xdr:row>
      <xdr:rowOff>71755</xdr:rowOff>
    </xdr:to>
    <xdr:sp macro="" textlink="">
      <xdr:nvSpPr>
        <xdr:cNvPr id="2" name="Text Box 44" hidden="1">
          <a:extLst>
            <a:ext uri="{FF2B5EF4-FFF2-40B4-BE49-F238E27FC236}">
              <a16:creationId xmlns:a16="http://schemas.microsoft.com/office/drawing/2014/main" id="{4D2B7D6C-4269-418F-93D3-B1D924809166}"/>
            </a:ext>
          </a:extLst>
        </xdr:cNvPr>
        <xdr:cNvSpPr txBox="1">
          <a:spLocks noChangeArrowheads="1"/>
        </xdr:cNvSpPr>
      </xdr:nvSpPr>
      <xdr:spPr bwMode="auto">
        <a:xfrm>
          <a:off x="5088255" y="1362075"/>
          <a:ext cx="3545205" cy="10820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0</xdr:row>
          <xdr:rowOff>44450</xdr:rowOff>
        </xdr:from>
        <xdr:to>
          <xdr:col>30</xdr:col>
          <xdr:colOff>0</xdr:colOff>
          <xdr:row>0</xdr:row>
          <xdr:rowOff>222250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7F37-933C-4923-AADD-44E72D5D66B7}">
  <sheetPr>
    <pageSetUpPr fitToPage="1"/>
  </sheetPr>
  <dimension ref="A1:AD8"/>
  <sheetViews>
    <sheetView showGridLines="0" tabSelected="1" zoomScaleNormal="100" workbookViewId="0">
      <pane ySplit="6" topLeftCell="A7" activePane="bottomLeft" state="frozen"/>
      <selection pane="bottomLeft" activeCell="J18" sqref="J18"/>
    </sheetView>
  </sheetViews>
  <sheetFormatPr baseColWidth="10" defaultColWidth="9.08984375" defaultRowHeight="13" x14ac:dyDescent="0.3"/>
  <cols>
    <col min="1" max="1" width="5.90625" style="28" customWidth="1"/>
    <col min="2" max="2" width="9.6328125" style="29" bestFit="1" customWidth="1"/>
    <col min="3" max="3" width="9.6328125" style="29" customWidth="1"/>
    <col min="4" max="4" width="8.6328125" style="29" bestFit="1" customWidth="1"/>
    <col min="5" max="5" width="8.6328125" style="29" customWidth="1"/>
    <col min="6" max="6" width="7.08984375" style="29" bestFit="1" customWidth="1"/>
    <col min="7" max="7" width="8.54296875" style="29" bestFit="1" customWidth="1"/>
    <col min="8" max="8" width="6.6328125" style="29" customWidth="1"/>
    <col min="9" max="9" width="3.36328125" style="29" customWidth="1"/>
    <col min="10" max="10" width="3.54296875" style="43" bestFit="1" customWidth="1"/>
    <col min="11" max="12" width="4.36328125" style="44" bestFit="1" customWidth="1"/>
    <col min="13" max="13" width="3.54296875" style="43" bestFit="1" customWidth="1"/>
    <col min="14" max="15" width="4.36328125" style="44" bestFit="1" customWidth="1"/>
    <col min="16" max="16" width="3.54296875" style="43" bestFit="1" customWidth="1"/>
    <col min="17" max="18" width="4.36328125" style="44" bestFit="1" customWidth="1"/>
    <col min="19" max="19" width="3.54296875" style="43" bestFit="1" customWidth="1"/>
    <col min="20" max="20" width="3.54296875" style="44" bestFit="1" customWidth="1"/>
    <col min="21" max="21" width="4.36328125" style="44" bestFit="1" customWidth="1"/>
    <col min="22" max="22" width="3.54296875" style="43" bestFit="1" customWidth="1"/>
    <col min="23" max="23" width="3.54296875" style="44" bestFit="1" customWidth="1"/>
    <col min="24" max="24" width="4.36328125" style="44" bestFit="1" customWidth="1"/>
    <col min="25" max="25" width="3.54296875" style="43" bestFit="1" customWidth="1"/>
    <col min="26" max="26" width="3.54296875" style="44" bestFit="1" customWidth="1"/>
    <col min="27" max="27" width="4.36328125" style="44" bestFit="1" customWidth="1"/>
    <col min="28" max="28" width="3.54296875" style="43" bestFit="1" customWidth="1"/>
    <col min="29" max="29" width="3.54296875" style="44" bestFit="1" customWidth="1"/>
    <col min="30" max="30" width="4.36328125" style="45" bestFit="1" customWidth="1"/>
    <col min="31" max="16384" width="9.08984375" style="29"/>
  </cols>
  <sheetData>
    <row r="1" spans="1:30" s="4" customFormat="1" ht="21" customHeight="1" x14ac:dyDescent="0.35">
      <c r="A1" s="1"/>
      <c r="B1" s="2"/>
      <c r="C1" s="2"/>
      <c r="D1" s="3"/>
      <c r="E1" s="3"/>
      <c r="J1" s="32"/>
      <c r="K1" s="33"/>
      <c r="L1" s="33"/>
      <c r="M1" s="32"/>
      <c r="N1" s="33"/>
      <c r="O1" s="33"/>
      <c r="P1" s="32"/>
      <c r="Q1" s="33"/>
      <c r="R1" s="33"/>
      <c r="S1" s="32"/>
      <c r="T1" s="33"/>
      <c r="U1" s="33"/>
      <c r="V1" s="32"/>
      <c r="W1" s="33"/>
      <c r="X1" s="33"/>
      <c r="Y1" s="32"/>
      <c r="Z1" s="33"/>
      <c r="AA1" s="33"/>
      <c r="AB1" s="32"/>
      <c r="AC1" s="33"/>
      <c r="AD1" s="34"/>
    </row>
    <row r="2" spans="1:30" s="8" customFormat="1" ht="6.75" customHeight="1" thickBot="1" x14ac:dyDescent="0.3">
      <c r="A2" s="5"/>
      <c r="B2" s="6"/>
      <c r="C2" s="6"/>
      <c r="D2" s="7"/>
      <c r="E2" s="7"/>
      <c r="J2" s="35"/>
      <c r="K2" s="36"/>
      <c r="L2" s="37"/>
      <c r="M2" s="35"/>
      <c r="N2" s="36"/>
      <c r="O2" s="37"/>
      <c r="P2" s="35"/>
      <c r="Q2" s="36"/>
      <c r="R2" s="37"/>
      <c r="S2" s="35"/>
      <c r="T2" s="36"/>
      <c r="U2" s="37"/>
      <c r="V2" s="35"/>
      <c r="W2" s="36"/>
      <c r="X2" s="37"/>
      <c r="Y2" s="35"/>
      <c r="Z2" s="36"/>
      <c r="AA2" s="37"/>
      <c r="AB2" s="35"/>
      <c r="AC2" s="36"/>
      <c r="AD2" s="37"/>
    </row>
    <row r="3" spans="1:30" s="9" customFormat="1" ht="19.5" customHeight="1" thickBot="1" x14ac:dyDescent="0.4">
      <c r="C3" s="10" t="s">
        <v>0</v>
      </c>
      <c r="D3" s="30">
        <f ca="1">TODAY()</f>
        <v>45697</v>
      </c>
      <c r="E3" s="31"/>
      <c r="J3" s="55" t="str">
        <f ca="1">"Woche "&amp;TEXT($J$6,"TT.MM.JJJJ") &amp; "-" &amp;TEXT($AD$6,"TT.MM.JJJJ")</f>
        <v>Woche 03.02.2025-09.02.2025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7"/>
    </row>
    <row r="4" spans="1:30" s="13" customFormat="1" ht="19.5" customHeight="1" thickBot="1" x14ac:dyDescent="0.4">
      <c r="A4" s="12"/>
      <c r="C4" s="10"/>
      <c r="D4" s="10"/>
      <c r="E4" s="10"/>
      <c r="F4" s="12"/>
      <c r="G4" s="12"/>
      <c r="H4" s="12"/>
      <c r="J4" s="53"/>
      <c r="K4" s="52"/>
      <c r="L4" s="54"/>
      <c r="M4" s="53"/>
      <c r="N4" s="52"/>
      <c r="O4" s="54"/>
      <c r="P4" s="53"/>
      <c r="Q4" s="52"/>
      <c r="R4" s="54"/>
      <c r="S4" s="53"/>
      <c r="T4" s="52"/>
      <c r="U4" s="54"/>
      <c r="V4" s="53"/>
      <c r="W4" s="52"/>
      <c r="X4" s="54"/>
      <c r="Y4" s="53"/>
      <c r="Z4" s="52"/>
      <c r="AA4" s="54"/>
      <c r="AB4" s="53"/>
      <c r="AC4" s="52"/>
      <c r="AD4" s="54"/>
    </row>
    <row r="5" spans="1:30" s="14" customFormat="1" ht="25" customHeight="1" thickBot="1" x14ac:dyDescent="0.35">
      <c r="D5" s="10" t="s">
        <v>1</v>
      </c>
      <c r="E5" s="11">
        <v>0</v>
      </c>
      <c r="J5" s="38"/>
      <c r="K5" s="39"/>
      <c r="L5" s="40"/>
      <c r="M5" s="47"/>
      <c r="N5" s="47"/>
      <c r="O5" s="48"/>
      <c r="P5" s="46"/>
      <c r="Q5" s="47"/>
      <c r="R5" s="48"/>
      <c r="S5" s="46"/>
      <c r="T5" s="47"/>
      <c r="U5" s="48"/>
      <c r="V5" s="46"/>
      <c r="W5" s="47"/>
      <c r="X5" s="48"/>
      <c r="Y5" s="38"/>
      <c r="Z5" s="39"/>
      <c r="AA5" s="40"/>
      <c r="AB5" s="38"/>
      <c r="AC5" s="39"/>
      <c r="AD5" s="40"/>
    </row>
    <row r="6" spans="1:30" s="18" customFormat="1" ht="95.5" customHeight="1" thickBot="1" x14ac:dyDescent="0.3">
      <c r="A6" s="15" t="s">
        <v>2</v>
      </c>
      <c r="B6" s="15" t="s">
        <v>0</v>
      </c>
      <c r="C6" s="15" t="s">
        <v>3</v>
      </c>
      <c r="D6" s="15" t="s">
        <v>4</v>
      </c>
      <c r="E6" s="15" t="s">
        <v>3</v>
      </c>
      <c r="F6" s="16" t="s">
        <v>5</v>
      </c>
      <c r="G6" s="16" t="s">
        <v>7</v>
      </c>
      <c r="H6" s="16" t="s">
        <v>6</v>
      </c>
      <c r="I6" s="17"/>
      <c r="J6" s="49">
        <f ca="1">$D$3-WEEKDAY($D$3,1)+2+7*($E$5-1)</f>
        <v>45691</v>
      </c>
      <c r="K6" s="50">
        <f ca="1">J6+8/24</f>
        <v>45691.333333333336</v>
      </c>
      <c r="L6" s="50">
        <f t="shared" ref="L6:AD6" ca="1" si="0">K6+8/24</f>
        <v>45691.666666666672</v>
      </c>
      <c r="M6" s="49">
        <f t="shared" ca="1" si="0"/>
        <v>45692.000000000007</v>
      </c>
      <c r="N6" s="50">
        <f t="shared" ca="1" si="0"/>
        <v>45692.333333333343</v>
      </c>
      <c r="O6" s="50">
        <f t="shared" ca="1" si="0"/>
        <v>45692.666666666679</v>
      </c>
      <c r="P6" s="49">
        <f t="shared" ca="1" si="0"/>
        <v>45693.000000000015</v>
      </c>
      <c r="Q6" s="50">
        <f t="shared" ca="1" si="0"/>
        <v>45693.33333333335</v>
      </c>
      <c r="R6" s="50">
        <f t="shared" ca="1" si="0"/>
        <v>45693.666666666686</v>
      </c>
      <c r="S6" s="49">
        <f t="shared" ca="1" si="0"/>
        <v>45694.000000000022</v>
      </c>
      <c r="T6" s="50">
        <f t="shared" ca="1" si="0"/>
        <v>45694.333333333358</v>
      </c>
      <c r="U6" s="50">
        <f t="shared" ca="1" si="0"/>
        <v>45694.666666666693</v>
      </c>
      <c r="V6" s="49">
        <f t="shared" ca="1" si="0"/>
        <v>45695.000000000029</v>
      </c>
      <c r="W6" s="50">
        <f t="shared" ca="1" si="0"/>
        <v>45695.333333333365</v>
      </c>
      <c r="X6" s="50">
        <f t="shared" ca="1" si="0"/>
        <v>45695.666666666701</v>
      </c>
      <c r="Y6" s="49">
        <f t="shared" ca="1" si="0"/>
        <v>45696.000000000036</v>
      </c>
      <c r="Z6" s="50">
        <f t="shared" ca="1" si="0"/>
        <v>45696.333333333372</v>
      </c>
      <c r="AA6" s="50">
        <f t="shared" ca="1" si="0"/>
        <v>45696.666666666708</v>
      </c>
      <c r="AB6" s="49">
        <f t="shared" ca="1" si="0"/>
        <v>45697.000000000044</v>
      </c>
      <c r="AC6" s="50">
        <f t="shared" ca="1" si="0"/>
        <v>45697.333333333379</v>
      </c>
      <c r="AD6" s="51">
        <f t="shared" ca="1" si="0"/>
        <v>45697.666666666715</v>
      </c>
    </row>
    <row r="7" spans="1:30" s="27" customFormat="1" ht="19" thickTop="1" x14ac:dyDescent="0.35">
      <c r="A7" s="19">
        <v>1</v>
      </c>
      <c r="B7" s="20">
        <v>45691.833333333336</v>
      </c>
      <c r="C7" s="21">
        <v>0.29166666666666669</v>
      </c>
      <c r="D7" s="22">
        <f>IF(ISBLANK(B7)," - ",IF(F7=0,B7,B7+F7-1))</f>
        <v>45692.708333333336</v>
      </c>
      <c r="E7" s="21">
        <v>0.75</v>
      </c>
      <c r="F7" s="23">
        <f>IF(G7/24&lt;1,1,G7/24)</f>
        <v>1.875</v>
      </c>
      <c r="G7" s="23">
        <v>45</v>
      </c>
      <c r="H7" s="24">
        <v>1</v>
      </c>
      <c r="I7" s="25"/>
      <c r="J7" s="41"/>
      <c r="K7" s="26"/>
      <c r="L7" s="26"/>
      <c r="M7" s="41"/>
      <c r="N7" s="26"/>
      <c r="O7" s="26"/>
      <c r="P7" s="41"/>
      <c r="Q7" s="26"/>
      <c r="R7" s="26"/>
      <c r="S7" s="41"/>
      <c r="T7" s="26"/>
      <c r="U7" s="26"/>
      <c r="V7" s="41"/>
      <c r="W7" s="26"/>
      <c r="X7" s="26"/>
      <c r="Y7" s="41"/>
      <c r="Z7" s="26"/>
      <c r="AA7" s="26"/>
      <c r="AB7" s="41"/>
      <c r="AC7" s="26"/>
      <c r="AD7" s="42"/>
    </row>
    <row r="8" spans="1:30" s="27" customFormat="1" ht="18.5" x14ac:dyDescent="0.35">
      <c r="A8" s="19">
        <v>2</v>
      </c>
      <c r="B8" s="20">
        <v>45695</v>
      </c>
      <c r="C8" s="21">
        <v>0.45833333333333298</v>
      </c>
      <c r="D8" s="22">
        <f t="shared" ref="D8" si="1">IF(ISBLANK(B8)," - ",IF(F8=0,B8,B8+F8-1))</f>
        <v>45696.083333333336</v>
      </c>
      <c r="E8" s="21">
        <v>0.79166666666666696</v>
      </c>
      <c r="F8" s="23">
        <f t="shared" ref="F8" si="2">IF(G8/24&lt;1,1,G8/24)</f>
        <v>2.0833333333333335</v>
      </c>
      <c r="G8" s="23">
        <v>50</v>
      </c>
      <c r="H8" s="24">
        <v>0.6</v>
      </c>
      <c r="I8" s="25"/>
      <c r="J8" s="41"/>
      <c r="K8" s="26"/>
      <c r="L8" s="26"/>
      <c r="M8" s="41"/>
      <c r="N8" s="26"/>
      <c r="O8" s="26"/>
      <c r="P8" s="41"/>
      <c r="Q8" s="26"/>
      <c r="R8" s="26"/>
      <c r="S8" s="41"/>
      <c r="T8" s="26"/>
      <c r="U8" s="26"/>
      <c r="V8" s="41"/>
      <c r="W8" s="26"/>
      <c r="X8" s="26"/>
      <c r="Y8" s="41"/>
      <c r="Z8" s="26"/>
      <c r="AA8" s="26"/>
      <c r="AB8" s="41"/>
      <c r="AC8" s="26"/>
      <c r="AD8" s="42"/>
    </row>
  </sheetData>
  <sheetProtection selectLockedCells="1" selectUnlockedCells="1"/>
  <autoFilter ref="A6:H6" xr:uid="{00000000-0001-0000-0000-000000000000}"/>
  <mergeCells count="9">
    <mergeCell ref="J5:L5"/>
    <mergeCell ref="M5:O5"/>
    <mergeCell ref="P5:R5"/>
    <mergeCell ref="D3:E3"/>
    <mergeCell ref="S5:U5"/>
    <mergeCell ref="Y5:AA5"/>
    <mergeCell ref="V5:X5"/>
    <mergeCell ref="AB5:AD5"/>
    <mergeCell ref="J3:AD3"/>
  </mergeCells>
  <conditionalFormatting sqref="H7:H8">
    <cfRule type="dataBar" priority="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{2E189AE7-C4B8-4EE6-BE23-3E8AC137137E}</x14:id>
        </ext>
      </extLst>
    </cfRule>
  </conditionalFormatting>
  <conditionalFormatting sqref="J7:K8">
    <cfRule type="expression" dxfId="30" priority="5">
      <formula>AND(NOT(ISBLANK($B7)),$B7&lt;=J$5,$D7&gt;=J$5)</formula>
    </cfRule>
    <cfRule type="expression" dxfId="29" priority="6">
      <formula>AND($B7&lt;=J$5&amp;K$5&amp;L$5,ROUNDDOWN(($D7-$B7+1)*$H7,0)+$B7-1&gt;=J$5)</formula>
    </cfRule>
  </conditionalFormatting>
  <conditionalFormatting sqref="L7:L8">
    <cfRule type="expression" dxfId="28" priority="9">
      <formula>AND($B7&lt;=L$5&amp;M$5&amp;P$5,ROUNDDOWN(($D7-$B7+1)*$H7,0)+$B7-1&gt;=L$5)</formula>
    </cfRule>
    <cfRule type="expression" dxfId="27" priority="10">
      <formula>AND(NOT(ISBLANK($B7)),$B7&lt;=L$5,$D7&gt;=L$5)</formula>
    </cfRule>
  </conditionalFormatting>
  <conditionalFormatting sqref="M7:M8">
    <cfRule type="expression" dxfId="26" priority="78">
      <formula>AND($B7&lt;=M$5&amp;P$5&amp;S$5,ROUNDDOWN(($D7-$B7+1)*$H7,0)+$B7-1&gt;=M$5)</formula>
    </cfRule>
    <cfRule type="expression" dxfId="25" priority="79">
      <formula>AND(NOT(ISBLANK($B7)),$B7&lt;=M$5,$D7&gt;=M$5)</formula>
    </cfRule>
  </conditionalFormatting>
  <conditionalFormatting sqref="N7:N8">
    <cfRule type="expression" dxfId="24" priority="80">
      <formula>AND($B7&lt;=N$5&amp;S$5&amp;V$5,ROUNDDOWN(($D7-$B7+1)*$H7,0)+$B7-1&gt;=N$5)</formula>
    </cfRule>
    <cfRule type="expression" dxfId="23" priority="81">
      <formula>AND(NOT(ISBLANK($B7)),$B7&lt;=N$5,$D7&gt;=N$5)</formula>
    </cfRule>
  </conditionalFormatting>
  <conditionalFormatting sqref="O7:O8 X7:X8 R7:R8">
    <cfRule type="expression" dxfId="22" priority="72">
      <formula>AND($B7&lt;=O$5&amp;S$5&amp;V$5,ROUNDDOWN(($D7-$B7+1)*$H7,0)+$B7-1&gt;=O$5)</formula>
    </cfRule>
  </conditionalFormatting>
  <conditionalFormatting sqref="O7:R8 T7:T8 V7:X8">
    <cfRule type="expression" dxfId="21" priority="73">
      <formula>AND(NOT(ISBLANK($B7)),$B7&lt;=O$5,$D7&gt;=O$5)</formula>
    </cfRule>
  </conditionalFormatting>
  <conditionalFormatting sqref="S7:S8 Y7:Y8">
    <cfRule type="expression" dxfId="20" priority="56">
      <formula>#REF!=TODAY()</formula>
    </cfRule>
  </conditionalFormatting>
  <conditionalFormatting sqref="S7:S8">
    <cfRule type="expression" dxfId="19" priority="124">
      <formula>AND(NOT(ISBLANK($B7)),$B7&lt;=#REF!,$D7&gt;=#REF!)</formula>
    </cfRule>
    <cfRule type="expression" dxfId="18" priority="125">
      <formula>AND($B7&lt;=#REF!&amp;V$5&amp;Y$5,ROUNDDOWN(($D7-$B7+1)*$H7,0)+$B7-1&gt;=#REF!)</formula>
    </cfRule>
  </conditionalFormatting>
  <conditionalFormatting sqref="T7:T8 W7:W8 Q7:Q8">
    <cfRule type="expression" dxfId="17" priority="113">
      <formula>AND($B7&lt;=Q$5&amp;V$5&amp;Y$5,ROUNDDOWN(($D7-$B7+1)*$H7,0)+$B7-1&gt;=Q$5)</formula>
    </cfRule>
  </conditionalFormatting>
  <conditionalFormatting sqref="U7:U8 AA7:AB8 AD7:AD8">
    <cfRule type="expression" dxfId="16" priority="55">
      <formula>S$5=TODAY()</formula>
    </cfRule>
  </conditionalFormatting>
  <conditionalFormatting sqref="U7:U8">
    <cfRule type="expression" dxfId="15" priority="122">
      <formula>AND(NOT(ISBLANK($B7)),$B7&lt;=S$5,$D7&gt;=S$5)</formula>
    </cfRule>
    <cfRule type="expression" dxfId="14" priority="123">
      <formula>AND($B7&lt;=S$5&amp;V$5&amp;Y$5,ROUNDDOWN(($D7-$B7+1)*$H7,0)+$B7-1&gt;=S$5)</formula>
    </cfRule>
  </conditionalFormatting>
  <conditionalFormatting sqref="V7:V8 P7:P8">
    <cfRule type="expression" dxfId="13" priority="91">
      <formula>AND($B7&lt;=P$5&amp;S$5&amp;V$5,ROUNDDOWN(($D7-$B7+1)*$H7,0)+$B7-1&gt;=P$5)</formula>
    </cfRule>
  </conditionalFormatting>
  <conditionalFormatting sqref="Y7:Y8">
    <cfRule type="expression" dxfId="12" priority="128">
      <formula>AND(NOT(ISBLANK($B7)),$B7&lt;=#REF!,$D7&gt;=#REF!)</formula>
    </cfRule>
    <cfRule type="expression" dxfId="11" priority="129">
      <formula>AND($B7&lt;=#REF!&amp;AE$5&amp;AF$5,ROUNDDOWN(($D7-$B7+1)*$H7,0)+$B7-1&gt;=#REF!)</formula>
    </cfRule>
  </conditionalFormatting>
  <conditionalFormatting sqref="Z7:Z8">
    <cfRule type="expression" dxfId="10" priority="96">
      <formula>AND(NOT(ISBLANK($B7)),$B7&lt;=Z$5,$D7&gt;=Z$5)</formula>
    </cfRule>
    <cfRule type="expression" dxfId="9" priority="97">
      <formula>AND($B7&lt;=Z$5&amp;AF$5&amp;AG$5,ROUNDDOWN(($D7-$B7+1)*$H7,0)+$B7-1&gt;=Z$5)</formula>
    </cfRule>
  </conditionalFormatting>
  <conditionalFormatting sqref="AA7:AA8">
    <cfRule type="expression" dxfId="8" priority="167">
      <formula>AND($B7&lt;=Y$5&amp;AB$5&amp;#REF!,ROUNDDOWN(($D7-$B7+1)*$H7,0)+$B7-1&gt;=Y$5)</formula>
    </cfRule>
  </conditionalFormatting>
  <conditionalFormatting sqref="AA7:AB8">
    <cfRule type="expression" dxfId="7" priority="142">
      <formula>AND(NOT(ISBLANK($B7)),$B7&lt;=Y$5,$D7&gt;=Y$5)</formula>
    </cfRule>
  </conditionalFormatting>
  <conditionalFormatting sqref="AB7:AB8">
    <cfRule type="expression" dxfId="6" priority="143">
      <formula>AND($B7&lt;=Z$5&amp;AE$5&amp;#REF!,ROUNDDOWN(($D7-$B7+1)*$H7,0)+$B7-1&gt;=Z$5)</formula>
    </cfRule>
  </conditionalFormatting>
  <conditionalFormatting sqref="AC7:AC8">
    <cfRule type="expression" dxfId="5" priority="137">
      <formula>Z$5=TODAY()</formula>
    </cfRule>
    <cfRule type="expression" dxfId="4" priority="144">
      <formula>AND(NOT(ISBLANK($B7)),$B7&lt;=Z$5,$D7&gt;=Z$5)</formula>
    </cfRule>
    <cfRule type="expression" dxfId="3" priority="145">
      <formula>AND($B7&lt;=Z$5&amp;AE$5&amp;#REF!,ROUNDDOWN(($D7-$B7+1)*$H7,0)+$B7-1&gt;=Z$5)</formula>
    </cfRule>
  </conditionalFormatting>
  <conditionalFormatting sqref="AD7:AD8">
    <cfRule type="expression" dxfId="2" priority="150">
      <formula>AND(NOT(ISBLANK($B7)),$B7&lt;=AB$5,$D7&gt;=AB$5)</formula>
    </cfRule>
    <cfRule type="expression" dxfId="1" priority="151">
      <formula>AND($B7&lt;=AB$5&amp;#REF!&amp;#REF!,ROUNDDOWN(($D7-$B7+1)*$H7,0)+$B7-1&gt;=AB$5)</formula>
    </cfRule>
  </conditionalFormatting>
  <conditionalFormatting sqref="J7:AD7">
    <cfRule type="expression" dxfId="0" priority="170">
      <formula>AND(($J5+#REF!)&gt;=MAX($B7+$C7, $J5+0.25), ($J5+#REF!)&lt;MIN($D7+$E7, $J5+1))</formula>
    </cfRule>
  </conditionalFormatting>
  <dataValidations count="1">
    <dataValidation allowBlank="1" showInputMessage="1" showErrorMessage="1" promptTitle="Display Week" prompt="Enter the week number to display first in the Gantt Chart. The weeks are numbered starting from the week containing the Start Date." sqref="E5" xr:uid="{D5594C8E-6B9E-4D3B-95F5-F06A038ADFF2}"/>
  </dataValidations>
  <pageMargins left="0.25" right="0.25" top="0.5" bottom="0.5" header="0.5" footer="0.25"/>
  <pageSetup scale="63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print="0" autoPict="0">
                <anchor moveWithCells="1">
                  <from>
                    <xdr:col>9</xdr:col>
                    <xdr:colOff>6350</xdr:colOff>
                    <xdr:row>0</xdr:row>
                    <xdr:rowOff>44450</xdr:rowOff>
                  </from>
                  <to>
                    <xdr:col>30</xdr:col>
                    <xdr:colOff>0</xdr:colOff>
                    <xdr:row>0</xdr:row>
                    <xdr:rowOff>222250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189AE7-C4B8-4EE6-BE23-3E8AC137137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H7:H8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Gant</vt:lpstr>
      <vt:lpstr>Gant!Druckbereich</vt:lpstr>
      <vt:lpstr>Gant!Drucktitel</vt:lpstr>
      <vt:lpstr>Gant!prevWBS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oee</cp:lastModifiedBy>
  <dcterms:created xsi:type="dcterms:W3CDTF">2015-06-05T18:19:34Z</dcterms:created>
  <dcterms:modified xsi:type="dcterms:W3CDTF">2025-02-09T10:36:42Z</dcterms:modified>
</cp:coreProperties>
</file>