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nure\Downloads\"/>
    </mc:Choice>
  </mc:AlternateContent>
  <xr:revisionPtr revIDLastSave="0" documentId="13_ncr:1_{6A64F365-7BF6-45E4-8B37-DBC734F156BE}" xr6:coauthVersionLast="47" xr6:coauthVersionMax="47" xr10:uidLastSave="{00000000-0000-0000-0000-000000000000}"/>
  <bookViews>
    <workbookView xWindow="-103" yWindow="-103" windowWidth="24144" windowHeight="14447" xr2:uid="{C70A927A-95E3-4F17-8FEC-E1EEC5A01DD1}"/>
  </bookViews>
  <sheets>
    <sheet name="September" sheetId="6" r:id="rId1"/>
    <sheet name="Oktober" sheetId="2" r:id="rId2"/>
    <sheet name="November" sheetId="3" r:id="rId3"/>
    <sheet name="Dezember" sheetId="4" r:id="rId4"/>
    <sheet name="Januar" sheetId="5" r:id="rId5"/>
    <sheet name="Februar" sheetId="8" r:id="rId6"/>
    <sheet name="Tabelle1" sheetId="7" r:id="rId7"/>
  </sheets>
  <definedNames>
    <definedName name="_xlnm._FilterDatabase" localSheetId="0" hidden="1">September!$A$1:$Q$34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5" i="6" l="1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2" i="6"/>
  <c r="G11" i="6"/>
  <c r="G10" i="6"/>
  <c r="G9" i="6"/>
  <c r="G8" i="6"/>
  <c r="G7" i="6"/>
  <c r="G6" i="6"/>
  <c r="G13" i="6"/>
  <c r="O37" i="6"/>
  <c r="N37" i="6"/>
  <c r="M37" i="6"/>
  <c r="D7" i="7" s="1"/>
  <c r="C37" i="6"/>
  <c r="O40" i="2"/>
  <c r="N40" i="2"/>
  <c r="M40" i="2"/>
  <c r="L40" i="2"/>
  <c r="K40" i="2"/>
  <c r="J40" i="2"/>
  <c r="I40" i="2"/>
  <c r="H40" i="2"/>
  <c r="F40" i="2"/>
  <c r="E40" i="2"/>
  <c r="C40" i="2"/>
  <c r="I5" i="7"/>
  <c r="I3" i="7"/>
  <c r="I2" i="7"/>
  <c r="O37" i="8"/>
  <c r="I9" i="7" s="1"/>
  <c r="N37" i="8"/>
  <c r="I8" i="7" s="1"/>
  <c r="M37" i="8"/>
  <c r="I7" i="7" s="1"/>
  <c r="L37" i="8"/>
  <c r="K37" i="8"/>
  <c r="J37" i="8"/>
  <c r="I37" i="8"/>
  <c r="H37" i="8"/>
  <c r="F37" i="8"/>
  <c r="E37" i="8"/>
  <c r="C37" i="8"/>
  <c r="O42" i="5"/>
  <c r="H9" i="7" s="1"/>
  <c r="N42" i="5"/>
  <c r="H8" i="7" s="1"/>
  <c r="M42" i="5"/>
  <c r="H7" i="7" s="1"/>
  <c r="L42" i="5"/>
  <c r="K42" i="5"/>
  <c r="J42" i="5"/>
  <c r="I42" i="5"/>
  <c r="H42" i="5"/>
  <c r="F42" i="5"/>
  <c r="E42" i="5"/>
  <c r="C42" i="5"/>
  <c r="L35" i="5"/>
  <c r="L36" i="5"/>
  <c r="L37" i="5"/>
  <c r="L38" i="5"/>
  <c r="L39" i="5"/>
  <c r="K35" i="5"/>
  <c r="K36" i="5"/>
  <c r="K37" i="5"/>
  <c r="K38" i="5"/>
  <c r="K39" i="5"/>
  <c r="J35" i="5"/>
  <c r="J36" i="5"/>
  <c r="J37" i="5"/>
  <c r="J38" i="5"/>
  <c r="J39" i="5"/>
  <c r="I35" i="5"/>
  <c r="I36" i="5"/>
  <c r="I37" i="5"/>
  <c r="I38" i="5"/>
  <c r="I39" i="5"/>
  <c r="F35" i="5"/>
  <c r="F36" i="5"/>
  <c r="F37" i="5"/>
  <c r="F38" i="5"/>
  <c r="F39" i="5"/>
  <c r="E35" i="5"/>
  <c r="E36" i="5"/>
  <c r="E37" i="5"/>
  <c r="E38" i="5"/>
  <c r="E39" i="5"/>
  <c r="O37" i="4"/>
  <c r="G9" i="7" s="1"/>
  <c r="N37" i="4"/>
  <c r="G8" i="7" s="1"/>
  <c r="M37" i="4"/>
  <c r="G7" i="7" s="1"/>
  <c r="L37" i="4"/>
  <c r="L35" i="4"/>
  <c r="L36" i="4"/>
  <c r="K37" i="4"/>
  <c r="K35" i="4"/>
  <c r="K36" i="4"/>
  <c r="J37" i="4"/>
  <c r="J35" i="4"/>
  <c r="J36" i="4"/>
  <c r="I37" i="4"/>
  <c r="I35" i="4"/>
  <c r="I36" i="4"/>
  <c r="F37" i="4"/>
  <c r="F35" i="4"/>
  <c r="F36" i="4"/>
  <c r="E35" i="4"/>
  <c r="E36" i="4"/>
  <c r="E37" i="4"/>
  <c r="C37" i="4"/>
  <c r="O38" i="3"/>
  <c r="F9" i="7" s="1"/>
  <c r="N38" i="3"/>
  <c r="F8" i="7" s="1"/>
  <c r="M38" i="3"/>
  <c r="F7" i="7" s="1"/>
  <c r="L38" i="3"/>
  <c r="K38" i="3"/>
  <c r="J38" i="3"/>
  <c r="I38" i="3"/>
  <c r="H38" i="3"/>
  <c r="F38" i="3"/>
  <c r="E38" i="3"/>
  <c r="C38" i="3"/>
  <c r="E9" i="7"/>
  <c r="E8" i="7"/>
  <c r="E7" i="7"/>
  <c r="D9" i="7"/>
  <c r="D8" i="7"/>
  <c r="I35" i="6"/>
  <c r="L35" i="2"/>
  <c r="L36" i="2"/>
  <c r="L37" i="2"/>
  <c r="L38" i="2"/>
  <c r="K35" i="2"/>
  <c r="K36" i="2"/>
  <c r="K37" i="2"/>
  <c r="K38" i="2"/>
  <c r="J35" i="2"/>
  <c r="J36" i="2"/>
  <c r="J37" i="2"/>
  <c r="J38" i="2"/>
  <c r="F35" i="2"/>
  <c r="F36" i="2"/>
  <c r="F37" i="2"/>
  <c r="F38" i="2"/>
  <c r="I35" i="2"/>
  <c r="I36" i="2"/>
  <c r="I37" i="2"/>
  <c r="I38" i="2"/>
  <c r="E35" i="2"/>
  <c r="E36" i="2"/>
  <c r="E37" i="2"/>
  <c r="E38" i="2"/>
  <c r="K34" i="8"/>
  <c r="I34" i="8"/>
  <c r="H34" i="8"/>
  <c r="E34" i="8"/>
  <c r="F34" i="8" s="1"/>
  <c r="K33" i="8"/>
  <c r="J33" i="8"/>
  <c r="L33" i="8" s="1"/>
  <c r="I33" i="8"/>
  <c r="H33" i="8"/>
  <c r="F33" i="8"/>
  <c r="E33" i="8"/>
  <c r="K32" i="8"/>
  <c r="I32" i="8"/>
  <c r="H32" i="8"/>
  <c r="E32" i="8"/>
  <c r="J32" i="8" s="1"/>
  <c r="L32" i="8" s="1"/>
  <c r="K31" i="8"/>
  <c r="I31" i="8"/>
  <c r="H31" i="8"/>
  <c r="E31" i="8"/>
  <c r="J31" i="8" s="1"/>
  <c r="K30" i="8"/>
  <c r="I30" i="8"/>
  <c r="H30" i="8"/>
  <c r="E30" i="8"/>
  <c r="F30" i="8" s="1"/>
  <c r="K29" i="8"/>
  <c r="I29" i="8"/>
  <c r="H29" i="8"/>
  <c r="E29" i="8"/>
  <c r="J29" i="8" s="1"/>
  <c r="K28" i="8"/>
  <c r="I28" i="8"/>
  <c r="H28" i="8"/>
  <c r="E28" i="8"/>
  <c r="F28" i="8" s="1"/>
  <c r="K27" i="8"/>
  <c r="I27" i="8"/>
  <c r="H27" i="8"/>
  <c r="E27" i="8"/>
  <c r="F27" i="8" s="1"/>
  <c r="K26" i="8"/>
  <c r="J26" i="8"/>
  <c r="L26" i="8" s="1"/>
  <c r="I26" i="8"/>
  <c r="H26" i="8"/>
  <c r="E26" i="8"/>
  <c r="F26" i="8" s="1"/>
  <c r="K25" i="8"/>
  <c r="I25" i="8"/>
  <c r="H25" i="8"/>
  <c r="E25" i="8"/>
  <c r="F25" i="8" s="1"/>
  <c r="K24" i="8"/>
  <c r="I24" i="8"/>
  <c r="H24" i="8"/>
  <c r="E24" i="8"/>
  <c r="J24" i="8" s="1"/>
  <c r="L24" i="8" s="1"/>
  <c r="K23" i="8"/>
  <c r="I23" i="8"/>
  <c r="H23" i="8"/>
  <c r="E23" i="8"/>
  <c r="J23" i="8" s="1"/>
  <c r="K22" i="8"/>
  <c r="I22" i="8"/>
  <c r="H22" i="8"/>
  <c r="E22" i="8"/>
  <c r="J22" i="8" s="1"/>
  <c r="L22" i="8" s="1"/>
  <c r="K21" i="8"/>
  <c r="I21" i="8"/>
  <c r="H21" i="8"/>
  <c r="E21" i="8"/>
  <c r="F21" i="8" s="1"/>
  <c r="K20" i="8"/>
  <c r="I20" i="8"/>
  <c r="H20" i="8"/>
  <c r="E20" i="8"/>
  <c r="F20" i="8" s="1"/>
  <c r="K19" i="8"/>
  <c r="I19" i="8"/>
  <c r="H19" i="8"/>
  <c r="E19" i="8"/>
  <c r="F19" i="8" s="1"/>
  <c r="K18" i="8"/>
  <c r="I18" i="8"/>
  <c r="H18" i="8"/>
  <c r="E18" i="8"/>
  <c r="J18" i="8" s="1"/>
  <c r="K17" i="8"/>
  <c r="I17" i="8"/>
  <c r="H17" i="8"/>
  <c r="E17" i="8"/>
  <c r="J17" i="8" s="1"/>
  <c r="L17" i="8" s="1"/>
  <c r="K16" i="8"/>
  <c r="I16" i="8"/>
  <c r="H16" i="8"/>
  <c r="E16" i="8"/>
  <c r="F16" i="8" s="1"/>
  <c r="K15" i="8"/>
  <c r="I15" i="8"/>
  <c r="H15" i="8"/>
  <c r="E15" i="8"/>
  <c r="J15" i="8" s="1"/>
  <c r="L15" i="8" s="1"/>
  <c r="K14" i="8"/>
  <c r="I14" i="8"/>
  <c r="H14" i="8"/>
  <c r="E14" i="8"/>
  <c r="J14" i="8" s="1"/>
  <c r="L14" i="8" s="1"/>
  <c r="K13" i="8"/>
  <c r="I13" i="8"/>
  <c r="H13" i="8"/>
  <c r="E13" i="8"/>
  <c r="F13" i="8" s="1"/>
  <c r="K12" i="8"/>
  <c r="I12" i="8"/>
  <c r="H12" i="8"/>
  <c r="E12" i="8"/>
  <c r="J12" i="8" s="1"/>
  <c r="L12" i="8" s="1"/>
  <c r="K11" i="8"/>
  <c r="I11" i="8"/>
  <c r="H11" i="8"/>
  <c r="E11" i="8"/>
  <c r="J11" i="8" s="1"/>
  <c r="K10" i="8"/>
  <c r="I10" i="8"/>
  <c r="H10" i="8"/>
  <c r="E10" i="8"/>
  <c r="J10" i="8" s="1"/>
  <c r="K9" i="8"/>
  <c r="I9" i="8"/>
  <c r="H9" i="8"/>
  <c r="F9" i="8"/>
  <c r="E9" i="8"/>
  <c r="J9" i="8" s="1"/>
  <c r="L9" i="8" s="1"/>
  <c r="K8" i="8"/>
  <c r="I8" i="8"/>
  <c r="H8" i="8"/>
  <c r="E8" i="8"/>
  <c r="J8" i="8" s="1"/>
  <c r="K7" i="8"/>
  <c r="I7" i="8"/>
  <c r="H7" i="8"/>
  <c r="E7" i="8"/>
  <c r="J7" i="8" s="1"/>
  <c r="L7" i="8" s="1"/>
  <c r="K6" i="8"/>
  <c r="I6" i="8"/>
  <c r="H6" i="8"/>
  <c r="E6" i="8"/>
  <c r="K5" i="8"/>
  <c r="I5" i="8"/>
  <c r="H5" i="8"/>
  <c r="E5" i="8"/>
  <c r="J5" i="8" s="1"/>
  <c r="L5" i="8" s="1"/>
  <c r="K34" i="5"/>
  <c r="I34" i="5"/>
  <c r="H34" i="5"/>
  <c r="E34" i="5"/>
  <c r="J34" i="5" s="1"/>
  <c r="K33" i="5"/>
  <c r="I33" i="5"/>
  <c r="H33" i="5"/>
  <c r="E33" i="5"/>
  <c r="F33" i="5" s="1"/>
  <c r="K32" i="5"/>
  <c r="I32" i="5"/>
  <c r="H32" i="5"/>
  <c r="E32" i="5"/>
  <c r="J32" i="5" s="1"/>
  <c r="L32" i="5" s="1"/>
  <c r="K31" i="5"/>
  <c r="I31" i="5"/>
  <c r="H31" i="5"/>
  <c r="E31" i="5"/>
  <c r="F31" i="5" s="1"/>
  <c r="K30" i="5"/>
  <c r="I30" i="5"/>
  <c r="H30" i="5"/>
  <c r="E30" i="5"/>
  <c r="J30" i="5" s="1"/>
  <c r="L30" i="5" s="1"/>
  <c r="K29" i="5"/>
  <c r="I29" i="5"/>
  <c r="H29" i="5"/>
  <c r="E29" i="5"/>
  <c r="F29" i="5" s="1"/>
  <c r="K28" i="5"/>
  <c r="I28" i="5"/>
  <c r="H28" i="5"/>
  <c r="E28" i="5"/>
  <c r="J28" i="5" s="1"/>
  <c r="K27" i="5"/>
  <c r="I27" i="5"/>
  <c r="H27" i="5"/>
  <c r="E27" i="5"/>
  <c r="J27" i="5" s="1"/>
  <c r="L27" i="5" s="1"/>
  <c r="K26" i="5"/>
  <c r="I26" i="5"/>
  <c r="H26" i="5"/>
  <c r="E26" i="5"/>
  <c r="F26" i="5" s="1"/>
  <c r="K25" i="5"/>
  <c r="I25" i="5"/>
  <c r="H25" i="5"/>
  <c r="E25" i="5"/>
  <c r="J25" i="5" s="1"/>
  <c r="K24" i="5"/>
  <c r="I24" i="5"/>
  <c r="H24" i="5"/>
  <c r="E24" i="5"/>
  <c r="F24" i="5" s="1"/>
  <c r="K23" i="5"/>
  <c r="I23" i="5"/>
  <c r="H23" i="5"/>
  <c r="E23" i="5"/>
  <c r="J23" i="5" s="1"/>
  <c r="K22" i="5"/>
  <c r="I22" i="5"/>
  <c r="H22" i="5"/>
  <c r="E22" i="5"/>
  <c r="F22" i="5" s="1"/>
  <c r="K21" i="5"/>
  <c r="I21" i="5"/>
  <c r="H21" i="5"/>
  <c r="E21" i="5"/>
  <c r="J21" i="5" s="1"/>
  <c r="L21" i="5" s="1"/>
  <c r="K20" i="5"/>
  <c r="I20" i="5"/>
  <c r="H20" i="5"/>
  <c r="E20" i="5"/>
  <c r="J20" i="5" s="1"/>
  <c r="K19" i="5"/>
  <c r="I19" i="5"/>
  <c r="H19" i="5"/>
  <c r="E19" i="5"/>
  <c r="J19" i="5" s="1"/>
  <c r="K18" i="5"/>
  <c r="I18" i="5"/>
  <c r="H18" i="5"/>
  <c r="E18" i="5"/>
  <c r="J18" i="5" s="1"/>
  <c r="L18" i="5" s="1"/>
  <c r="K17" i="5"/>
  <c r="I17" i="5"/>
  <c r="H17" i="5"/>
  <c r="E17" i="5"/>
  <c r="J17" i="5" s="1"/>
  <c r="K16" i="5"/>
  <c r="I16" i="5"/>
  <c r="H16" i="5"/>
  <c r="E16" i="5"/>
  <c r="J16" i="5" s="1"/>
  <c r="K15" i="5"/>
  <c r="I15" i="5"/>
  <c r="H15" i="5"/>
  <c r="E15" i="5"/>
  <c r="J15" i="5" s="1"/>
  <c r="K14" i="5"/>
  <c r="I14" i="5"/>
  <c r="H14" i="5"/>
  <c r="E14" i="5"/>
  <c r="J14" i="5" s="1"/>
  <c r="K13" i="5"/>
  <c r="I13" i="5"/>
  <c r="H13" i="5"/>
  <c r="E13" i="5"/>
  <c r="F13" i="5" s="1"/>
  <c r="K12" i="5"/>
  <c r="I12" i="5"/>
  <c r="H12" i="5"/>
  <c r="E12" i="5"/>
  <c r="J12" i="5" s="1"/>
  <c r="L12" i="5" s="1"/>
  <c r="K11" i="5"/>
  <c r="I11" i="5"/>
  <c r="H11" i="5"/>
  <c r="E11" i="5"/>
  <c r="J11" i="5" s="1"/>
  <c r="K10" i="5"/>
  <c r="I10" i="5"/>
  <c r="H10" i="5"/>
  <c r="E10" i="5"/>
  <c r="J10" i="5" s="1"/>
  <c r="K9" i="5"/>
  <c r="I9" i="5"/>
  <c r="H9" i="5"/>
  <c r="E9" i="5"/>
  <c r="J9" i="5" s="1"/>
  <c r="L9" i="5" s="1"/>
  <c r="K8" i="5"/>
  <c r="I8" i="5"/>
  <c r="H8" i="5"/>
  <c r="E8" i="5"/>
  <c r="J8" i="5" s="1"/>
  <c r="K7" i="5"/>
  <c r="I7" i="5"/>
  <c r="H7" i="5"/>
  <c r="E7" i="5"/>
  <c r="F7" i="5" s="1"/>
  <c r="K6" i="5"/>
  <c r="I6" i="5"/>
  <c r="H6" i="5"/>
  <c r="E6" i="5"/>
  <c r="K5" i="5"/>
  <c r="I5" i="5"/>
  <c r="H5" i="5"/>
  <c r="E5" i="5"/>
  <c r="F5" i="5" s="1"/>
  <c r="K34" i="4"/>
  <c r="I34" i="4"/>
  <c r="H34" i="4"/>
  <c r="E34" i="4"/>
  <c r="J34" i="4" s="1"/>
  <c r="L34" i="4" s="1"/>
  <c r="K33" i="4"/>
  <c r="J33" i="4"/>
  <c r="L33" i="4" s="1"/>
  <c r="I33" i="4"/>
  <c r="H33" i="4"/>
  <c r="F33" i="4"/>
  <c r="E33" i="4"/>
  <c r="K32" i="4"/>
  <c r="I32" i="4"/>
  <c r="H32" i="4"/>
  <c r="E32" i="4"/>
  <c r="J32" i="4" s="1"/>
  <c r="L32" i="4" s="1"/>
  <c r="K31" i="4"/>
  <c r="I31" i="4"/>
  <c r="H31" i="4"/>
  <c r="E31" i="4"/>
  <c r="J31" i="4" s="1"/>
  <c r="L31" i="4" s="1"/>
  <c r="K30" i="4"/>
  <c r="I30" i="4"/>
  <c r="H30" i="4"/>
  <c r="E30" i="4"/>
  <c r="F30" i="4" s="1"/>
  <c r="K29" i="4"/>
  <c r="I29" i="4"/>
  <c r="H29" i="4"/>
  <c r="E29" i="4"/>
  <c r="J29" i="4" s="1"/>
  <c r="L29" i="4" s="1"/>
  <c r="L28" i="4"/>
  <c r="K28" i="4"/>
  <c r="J28" i="4"/>
  <c r="I28" i="4"/>
  <c r="H28" i="4"/>
  <c r="E28" i="4"/>
  <c r="F28" i="4" s="1"/>
  <c r="K27" i="4"/>
  <c r="I27" i="4"/>
  <c r="H27" i="4"/>
  <c r="E27" i="4"/>
  <c r="F27" i="4" s="1"/>
  <c r="K26" i="4"/>
  <c r="J26" i="4"/>
  <c r="L26" i="4" s="1"/>
  <c r="I26" i="4"/>
  <c r="H26" i="4"/>
  <c r="E26" i="4"/>
  <c r="F26" i="4" s="1"/>
  <c r="K25" i="4"/>
  <c r="I25" i="4"/>
  <c r="H25" i="4"/>
  <c r="E25" i="4"/>
  <c r="J25" i="4" s="1"/>
  <c r="L25" i="4" s="1"/>
  <c r="K24" i="4"/>
  <c r="I24" i="4"/>
  <c r="H24" i="4"/>
  <c r="E24" i="4"/>
  <c r="J24" i="4" s="1"/>
  <c r="L24" i="4" s="1"/>
  <c r="K23" i="4"/>
  <c r="I23" i="4"/>
  <c r="H23" i="4"/>
  <c r="E23" i="4"/>
  <c r="F23" i="4" s="1"/>
  <c r="K22" i="4"/>
  <c r="I22" i="4"/>
  <c r="H22" i="4"/>
  <c r="E22" i="4"/>
  <c r="J22" i="4" s="1"/>
  <c r="L22" i="4" s="1"/>
  <c r="K21" i="4"/>
  <c r="J21" i="4"/>
  <c r="L21" i="4" s="1"/>
  <c r="I21" i="4"/>
  <c r="H21" i="4"/>
  <c r="E21" i="4"/>
  <c r="F21" i="4" s="1"/>
  <c r="K20" i="4"/>
  <c r="I20" i="4"/>
  <c r="H20" i="4"/>
  <c r="E20" i="4"/>
  <c r="F20" i="4" s="1"/>
  <c r="K19" i="4"/>
  <c r="J19" i="4"/>
  <c r="L19" i="4" s="1"/>
  <c r="I19" i="4"/>
  <c r="H19" i="4"/>
  <c r="E19" i="4"/>
  <c r="F19" i="4" s="1"/>
  <c r="K18" i="4"/>
  <c r="I18" i="4"/>
  <c r="H18" i="4"/>
  <c r="E18" i="4"/>
  <c r="J18" i="4" s="1"/>
  <c r="L18" i="4" s="1"/>
  <c r="K17" i="4"/>
  <c r="I17" i="4"/>
  <c r="H17" i="4"/>
  <c r="E17" i="4"/>
  <c r="F17" i="4" s="1"/>
  <c r="K16" i="4"/>
  <c r="I16" i="4"/>
  <c r="H16" i="4"/>
  <c r="E16" i="4"/>
  <c r="J16" i="4" s="1"/>
  <c r="L16" i="4" s="1"/>
  <c r="K15" i="4"/>
  <c r="I15" i="4"/>
  <c r="H15" i="4"/>
  <c r="E15" i="4"/>
  <c r="J15" i="4" s="1"/>
  <c r="L15" i="4" s="1"/>
  <c r="K14" i="4"/>
  <c r="J14" i="4"/>
  <c r="L14" i="4" s="1"/>
  <c r="I14" i="4"/>
  <c r="H14" i="4"/>
  <c r="E14" i="4"/>
  <c r="F14" i="4" s="1"/>
  <c r="K13" i="4"/>
  <c r="I13" i="4"/>
  <c r="H13" i="4"/>
  <c r="E13" i="4"/>
  <c r="F13" i="4" s="1"/>
  <c r="K12" i="4"/>
  <c r="J12" i="4"/>
  <c r="L12" i="4" s="1"/>
  <c r="I12" i="4"/>
  <c r="H12" i="4"/>
  <c r="E12" i="4"/>
  <c r="F12" i="4" s="1"/>
  <c r="K11" i="4"/>
  <c r="J11" i="4"/>
  <c r="L11" i="4" s="1"/>
  <c r="I11" i="4"/>
  <c r="H11" i="4"/>
  <c r="F11" i="4"/>
  <c r="E11" i="4"/>
  <c r="K10" i="4"/>
  <c r="I10" i="4"/>
  <c r="H10" i="4"/>
  <c r="E10" i="4"/>
  <c r="F10" i="4" s="1"/>
  <c r="K9" i="4"/>
  <c r="J9" i="4"/>
  <c r="L9" i="4" s="1"/>
  <c r="I9" i="4"/>
  <c r="H9" i="4"/>
  <c r="F9" i="4"/>
  <c r="E9" i="4"/>
  <c r="K8" i="4"/>
  <c r="I8" i="4"/>
  <c r="H8" i="4"/>
  <c r="E8" i="4"/>
  <c r="J8" i="4" s="1"/>
  <c r="L8" i="4" s="1"/>
  <c r="K7" i="4"/>
  <c r="I7" i="4"/>
  <c r="H7" i="4"/>
  <c r="E7" i="4"/>
  <c r="J7" i="4" s="1"/>
  <c r="L7" i="4" s="1"/>
  <c r="K6" i="4"/>
  <c r="I6" i="4"/>
  <c r="P3" i="4" s="1"/>
  <c r="H6" i="4"/>
  <c r="H37" i="4" s="1"/>
  <c r="E6" i="4"/>
  <c r="F6" i="4" s="1"/>
  <c r="K5" i="4"/>
  <c r="I5" i="4"/>
  <c r="H5" i="4"/>
  <c r="E5" i="4"/>
  <c r="J5" i="4" s="1"/>
  <c r="L5" i="4" s="1"/>
  <c r="K35" i="3"/>
  <c r="I35" i="3"/>
  <c r="H35" i="3"/>
  <c r="E35" i="3"/>
  <c r="J35" i="3" s="1"/>
  <c r="K34" i="3"/>
  <c r="I34" i="3"/>
  <c r="H34" i="3"/>
  <c r="E34" i="3"/>
  <c r="J34" i="3" s="1"/>
  <c r="L34" i="3" s="1"/>
  <c r="K33" i="3"/>
  <c r="I33" i="3"/>
  <c r="H33" i="3"/>
  <c r="E33" i="3"/>
  <c r="J33" i="3" s="1"/>
  <c r="L33" i="3" s="1"/>
  <c r="K32" i="3"/>
  <c r="I32" i="3"/>
  <c r="H32" i="3"/>
  <c r="E32" i="3"/>
  <c r="J32" i="3" s="1"/>
  <c r="K31" i="3"/>
  <c r="I31" i="3"/>
  <c r="H31" i="3"/>
  <c r="E31" i="3"/>
  <c r="J31" i="3" s="1"/>
  <c r="K30" i="3"/>
  <c r="I30" i="3"/>
  <c r="H30" i="3"/>
  <c r="E30" i="3"/>
  <c r="J30" i="3" s="1"/>
  <c r="K29" i="3"/>
  <c r="J29" i="3"/>
  <c r="L29" i="3" s="1"/>
  <c r="I29" i="3"/>
  <c r="H29" i="3"/>
  <c r="E29" i="3"/>
  <c r="F29" i="3" s="1"/>
  <c r="K28" i="3"/>
  <c r="I28" i="3"/>
  <c r="H28" i="3"/>
  <c r="E28" i="3"/>
  <c r="F28" i="3" s="1"/>
  <c r="K27" i="3"/>
  <c r="J27" i="3"/>
  <c r="L27" i="3" s="1"/>
  <c r="I27" i="3"/>
  <c r="H27" i="3"/>
  <c r="E27" i="3"/>
  <c r="F27" i="3" s="1"/>
  <c r="K26" i="3"/>
  <c r="I26" i="3"/>
  <c r="H26" i="3"/>
  <c r="E26" i="3"/>
  <c r="F26" i="3" s="1"/>
  <c r="K25" i="3"/>
  <c r="I25" i="3"/>
  <c r="H25" i="3"/>
  <c r="E25" i="3"/>
  <c r="J25" i="3" s="1"/>
  <c r="L25" i="3" s="1"/>
  <c r="K24" i="3"/>
  <c r="I24" i="3"/>
  <c r="H24" i="3"/>
  <c r="E24" i="3"/>
  <c r="J24" i="3" s="1"/>
  <c r="K23" i="3"/>
  <c r="I23" i="3"/>
  <c r="H23" i="3"/>
  <c r="E23" i="3"/>
  <c r="J23" i="3" s="1"/>
  <c r="L23" i="3" s="1"/>
  <c r="K22" i="3"/>
  <c r="I22" i="3"/>
  <c r="H22" i="3"/>
  <c r="E22" i="3"/>
  <c r="F22" i="3" s="1"/>
  <c r="K21" i="3"/>
  <c r="I21" i="3"/>
  <c r="H21" i="3"/>
  <c r="E21" i="3"/>
  <c r="J21" i="3" s="1"/>
  <c r="K20" i="3"/>
  <c r="J20" i="3"/>
  <c r="L20" i="3" s="1"/>
  <c r="I20" i="3"/>
  <c r="H20" i="3"/>
  <c r="E20" i="3"/>
  <c r="F20" i="3" s="1"/>
  <c r="K19" i="3"/>
  <c r="I19" i="3"/>
  <c r="H19" i="3"/>
  <c r="E19" i="3"/>
  <c r="J19" i="3" s="1"/>
  <c r="K18" i="3"/>
  <c r="I18" i="3"/>
  <c r="H18" i="3"/>
  <c r="E18" i="3"/>
  <c r="J18" i="3" s="1"/>
  <c r="K17" i="3"/>
  <c r="I17" i="3"/>
  <c r="H17" i="3"/>
  <c r="E17" i="3"/>
  <c r="F17" i="3" s="1"/>
  <c r="K16" i="3"/>
  <c r="I16" i="3"/>
  <c r="H16" i="3"/>
  <c r="E16" i="3"/>
  <c r="J16" i="3" s="1"/>
  <c r="L16" i="3" s="1"/>
  <c r="K15" i="3"/>
  <c r="I15" i="3"/>
  <c r="H15" i="3"/>
  <c r="E15" i="3"/>
  <c r="F15" i="3" s="1"/>
  <c r="K14" i="3"/>
  <c r="I14" i="3"/>
  <c r="H14" i="3"/>
  <c r="E14" i="3"/>
  <c r="J14" i="3" s="1"/>
  <c r="L14" i="3" s="1"/>
  <c r="K13" i="3"/>
  <c r="J13" i="3"/>
  <c r="I13" i="3"/>
  <c r="H13" i="3"/>
  <c r="E13" i="3"/>
  <c r="F13" i="3" s="1"/>
  <c r="K12" i="3"/>
  <c r="I12" i="3"/>
  <c r="H12" i="3"/>
  <c r="E12" i="3"/>
  <c r="F12" i="3" s="1"/>
  <c r="K11" i="3"/>
  <c r="I11" i="3"/>
  <c r="H11" i="3"/>
  <c r="E11" i="3"/>
  <c r="J11" i="3" s="1"/>
  <c r="L11" i="3" s="1"/>
  <c r="K10" i="3"/>
  <c r="I10" i="3"/>
  <c r="H10" i="3"/>
  <c r="F10" i="3"/>
  <c r="E10" i="3"/>
  <c r="J10" i="3" s="1"/>
  <c r="L10" i="3" s="1"/>
  <c r="K9" i="3"/>
  <c r="I9" i="3"/>
  <c r="H9" i="3"/>
  <c r="E9" i="3"/>
  <c r="J9" i="3" s="1"/>
  <c r="L9" i="3" s="1"/>
  <c r="K8" i="3"/>
  <c r="I8" i="3"/>
  <c r="H8" i="3"/>
  <c r="E8" i="3"/>
  <c r="J8" i="3" s="1"/>
  <c r="K7" i="3"/>
  <c r="I7" i="3"/>
  <c r="H7" i="3"/>
  <c r="E7" i="3"/>
  <c r="K6" i="3"/>
  <c r="I6" i="3"/>
  <c r="H6" i="3"/>
  <c r="E6" i="3"/>
  <c r="J6" i="3" s="1"/>
  <c r="L6" i="3" s="1"/>
  <c r="K34" i="2"/>
  <c r="I34" i="2"/>
  <c r="H34" i="2"/>
  <c r="E34" i="2"/>
  <c r="J34" i="2" s="1"/>
  <c r="L34" i="2" s="1"/>
  <c r="K33" i="2"/>
  <c r="I33" i="2"/>
  <c r="H33" i="2"/>
  <c r="E33" i="2"/>
  <c r="J33" i="2" s="1"/>
  <c r="L33" i="2" s="1"/>
  <c r="K32" i="2"/>
  <c r="I32" i="2"/>
  <c r="H32" i="2"/>
  <c r="E32" i="2"/>
  <c r="J32" i="2" s="1"/>
  <c r="L32" i="2" s="1"/>
  <c r="K31" i="2"/>
  <c r="I31" i="2"/>
  <c r="H31" i="2"/>
  <c r="E31" i="2"/>
  <c r="J31" i="2" s="1"/>
  <c r="K30" i="2"/>
  <c r="I30" i="2"/>
  <c r="H30" i="2"/>
  <c r="E30" i="2"/>
  <c r="J30" i="2" s="1"/>
  <c r="K29" i="2"/>
  <c r="I29" i="2"/>
  <c r="H29" i="2"/>
  <c r="E29" i="2"/>
  <c r="F29" i="2" s="1"/>
  <c r="K28" i="2"/>
  <c r="I28" i="2"/>
  <c r="H28" i="2"/>
  <c r="E28" i="2"/>
  <c r="J28" i="2" s="1"/>
  <c r="K27" i="2"/>
  <c r="I27" i="2"/>
  <c r="H27" i="2"/>
  <c r="E27" i="2"/>
  <c r="J27" i="2" s="1"/>
  <c r="L27" i="2" s="1"/>
  <c r="K26" i="2"/>
  <c r="I26" i="2"/>
  <c r="H26" i="2"/>
  <c r="E26" i="2"/>
  <c r="F26" i="2" s="1"/>
  <c r="K25" i="2"/>
  <c r="I25" i="2"/>
  <c r="H25" i="2"/>
  <c r="E25" i="2"/>
  <c r="J25" i="2" s="1"/>
  <c r="K24" i="2"/>
  <c r="I24" i="2"/>
  <c r="H24" i="2"/>
  <c r="E24" i="2"/>
  <c r="J24" i="2" s="1"/>
  <c r="L24" i="2" s="1"/>
  <c r="K23" i="2"/>
  <c r="I23" i="2"/>
  <c r="H23" i="2"/>
  <c r="E23" i="2"/>
  <c r="F23" i="2" s="1"/>
  <c r="K22" i="2"/>
  <c r="I22" i="2"/>
  <c r="H22" i="2"/>
  <c r="E22" i="2"/>
  <c r="F22" i="2" s="1"/>
  <c r="K21" i="2"/>
  <c r="I21" i="2"/>
  <c r="H21" i="2"/>
  <c r="E21" i="2"/>
  <c r="J21" i="2" s="1"/>
  <c r="L21" i="2" s="1"/>
  <c r="K20" i="2"/>
  <c r="I20" i="2"/>
  <c r="H20" i="2"/>
  <c r="E20" i="2"/>
  <c r="F20" i="2" s="1"/>
  <c r="K19" i="2"/>
  <c r="I19" i="2"/>
  <c r="H19" i="2"/>
  <c r="E19" i="2"/>
  <c r="F19" i="2" s="1"/>
  <c r="K18" i="2"/>
  <c r="I18" i="2"/>
  <c r="H18" i="2"/>
  <c r="E18" i="2"/>
  <c r="F18" i="2" s="1"/>
  <c r="K17" i="2"/>
  <c r="I17" i="2"/>
  <c r="H17" i="2"/>
  <c r="E17" i="2"/>
  <c r="J17" i="2" s="1"/>
  <c r="K16" i="2"/>
  <c r="I16" i="2"/>
  <c r="H16" i="2"/>
  <c r="E16" i="2"/>
  <c r="J16" i="2" s="1"/>
  <c r="K15" i="2"/>
  <c r="I15" i="2"/>
  <c r="H15" i="2"/>
  <c r="E15" i="2"/>
  <c r="J15" i="2" s="1"/>
  <c r="K14" i="2"/>
  <c r="I14" i="2"/>
  <c r="H14" i="2"/>
  <c r="E14" i="2"/>
  <c r="J14" i="2" s="1"/>
  <c r="L14" i="2" s="1"/>
  <c r="K13" i="2"/>
  <c r="I13" i="2"/>
  <c r="H13" i="2"/>
  <c r="E13" i="2"/>
  <c r="F13" i="2" s="1"/>
  <c r="K12" i="2"/>
  <c r="I12" i="2"/>
  <c r="H12" i="2"/>
  <c r="E12" i="2"/>
  <c r="F12" i="2" s="1"/>
  <c r="K11" i="2"/>
  <c r="I11" i="2"/>
  <c r="H11" i="2"/>
  <c r="E11" i="2"/>
  <c r="J11" i="2" s="1"/>
  <c r="L11" i="2" s="1"/>
  <c r="K10" i="2"/>
  <c r="I10" i="2"/>
  <c r="H10" i="2"/>
  <c r="E10" i="2"/>
  <c r="J10" i="2" s="1"/>
  <c r="K9" i="2"/>
  <c r="I9" i="2"/>
  <c r="H9" i="2"/>
  <c r="E9" i="2"/>
  <c r="F9" i="2" s="1"/>
  <c r="K8" i="2"/>
  <c r="I8" i="2"/>
  <c r="H8" i="2"/>
  <c r="E8" i="2"/>
  <c r="J8" i="2" s="1"/>
  <c r="L8" i="2" s="1"/>
  <c r="K7" i="2"/>
  <c r="I7" i="2"/>
  <c r="H7" i="2"/>
  <c r="E7" i="2"/>
  <c r="J7" i="2" s="1"/>
  <c r="K6" i="2"/>
  <c r="I6" i="2"/>
  <c r="H6" i="2"/>
  <c r="E6" i="2"/>
  <c r="K5" i="2"/>
  <c r="I5" i="2"/>
  <c r="H5" i="2"/>
  <c r="E5" i="2"/>
  <c r="F5" i="2" s="1"/>
  <c r="E35" i="6" l="1"/>
  <c r="K35" i="6"/>
  <c r="J9" i="7"/>
  <c r="J8" i="7"/>
  <c r="J7" i="7"/>
  <c r="F15" i="8"/>
  <c r="L11" i="8"/>
  <c r="F11" i="8"/>
  <c r="J21" i="8"/>
  <c r="L21" i="8" s="1"/>
  <c r="P3" i="8"/>
  <c r="J28" i="8"/>
  <c r="L28" i="8" s="1"/>
  <c r="F12" i="8"/>
  <c r="L23" i="8"/>
  <c r="L8" i="8"/>
  <c r="L18" i="8"/>
  <c r="L29" i="8"/>
  <c r="F14" i="8"/>
  <c r="J19" i="8"/>
  <c r="L19" i="8" s="1"/>
  <c r="L31" i="8"/>
  <c r="L10" i="8"/>
  <c r="L16" i="5"/>
  <c r="L28" i="5"/>
  <c r="L34" i="5"/>
  <c r="L17" i="5"/>
  <c r="L11" i="5"/>
  <c r="J5" i="5"/>
  <c r="L5" i="5" s="1"/>
  <c r="L23" i="5"/>
  <c r="J26" i="5"/>
  <c r="L26" i="5" s="1"/>
  <c r="F19" i="5"/>
  <c r="F15" i="5"/>
  <c r="L19" i="5"/>
  <c r="L14" i="5"/>
  <c r="F12" i="5"/>
  <c r="J33" i="5"/>
  <c r="L33" i="5" s="1"/>
  <c r="L8" i="5"/>
  <c r="J29" i="5"/>
  <c r="L29" i="5" s="1"/>
  <c r="J22" i="5"/>
  <c r="L22" i="5" s="1"/>
  <c r="F11" i="5"/>
  <c r="F9" i="5"/>
  <c r="L25" i="5"/>
  <c r="P3" i="5"/>
  <c r="L20" i="5"/>
  <c r="L15" i="5"/>
  <c r="L10" i="5"/>
  <c r="F34" i="3"/>
  <c r="P3" i="3"/>
  <c r="J12" i="3"/>
  <c r="L12" i="3" s="1"/>
  <c r="L18" i="3"/>
  <c r="L8" i="3"/>
  <c r="L24" i="3"/>
  <c r="L35" i="3"/>
  <c r="L19" i="3"/>
  <c r="L13" i="3"/>
  <c r="L30" i="3"/>
  <c r="J22" i="3"/>
  <c r="L22" i="3" s="1"/>
  <c r="L31" i="3"/>
  <c r="L21" i="3"/>
  <c r="L32" i="3"/>
  <c r="J15" i="3"/>
  <c r="L15" i="3" s="1"/>
  <c r="F21" i="3"/>
  <c r="L30" i="2"/>
  <c r="J12" i="2"/>
  <c r="L12" i="2" s="1"/>
  <c r="L25" i="2"/>
  <c r="J26" i="2"/>
  <c r="J5" i="2"/>
  <c r="L16" i="2"/>
  <c r="F14" i="2"/>
  <c r="J9" i="2"/>
  <c r="L9" i="2" s="1"/>
  <c r="L31" i="2"/>
  <c r="J19" i="2"/>
  <c r="L19" i="2" s="1"/>
  <c r="J29" i="2"/>
  <c r="L29" i="2"/>
  <c r="L10" i="2"/>
  <c r="L15" i="2"/>
  <c r="L26" i="2"/>
  <c r="F11" i="2"/>
  <c r="L5" i="2"/>
  <c r="F33" i="2"/>
  <c r="P3" i="2"/>
  <c r="L17" i="2"/>
  <c r="L28" i="2"/>
  <c r="L7" i="2"/>
  <c r="J22" i="2"/>
  <c r="L22" i="2" s="1"/>
  <c r="F23" i="8"/>
  <c r="J30" i="8"/>
  <c r="L30" i="8" s="1"/>
  <c r="F10" i="8"/>
  <c r="F17" i="8"/>
  <c r="J20" i="8"/>
  <c r="L20" i="8" s="1"/>
  <c r="F24" i="8"/>
  <c r="J27" i="8"/>
  <c r="L27" i="8" s="1"/>
  <c r="F7" i="8"/>
  <c r="F31" i="8"/>
  <c r="J34" i="8"/>
  <c r="L34" i="8" s="1"/>
  <c r="J6" i="8"/>
  <c r="J16" i="8"/>
  <c r="L16" i="8" s="1"/>
  <c r="J13" i="8"/>
  <c r="L13" i="8" s="1"/>
  <c r="F6" i="8"/>
  <c r="F18" i="8"/>
  <c r="F8" i="8"/>
  <c r="F32" i="8"/>
  <c r="F22" i="8"/>
  <c r="J25" i="8"/>
  <c r="L25" i="8" s="1"/>
  <c r="F5" i="8"/>
  <c r="F29" i="8"/>
  <c r="F23" i="5"/>
  <c r="J13" i="5"/>
  <c r="L13" i="5" s="1"/>
  <c r="F17" i="5"/>
  <c r="F14" i="5"/>
  <c r="F21" i="5"/>
  <c r="J24" i="5"/>
  <c r="L24" i="5" s="1"/>
  <c r="F6" i="5"/>
  <c r="F30" i="5"/>
  <c r="J6" i="5"/>
  <c r="F27" i="5"/>
  <c r="F10" i="5"/>
  <c r="J7" i="5"/>
  <c r="L7" i="5" s="1"/>
  <c r="F28" i="5"/>
  <c r="J31" i="5"/>
  <c r="L31" i="5" s="1"/>
  <c r="F16" i="5"/>
  <c r="F25" i="5"/>
  <c r="F18" i="5"/>
  <c r="F8" i="5"/>
  <c r="F32" i="5"/>
  <c r="F20" i="5"/>
  <c r="F34" i="5"/>
  <c r="J13" i="4"/>
  <c r="L13" i="4" s="1"/>
  <c r="F24" i="4"/>
  <c r="J10" i="4"/>
  <c r="L10" i="4" s="1"/>
  <c r="F31" i="4"/>
  <c r="J17" i="4"/>
  <c r="L17" i="4" s="1"/>
  <c r="F16" i="4"/>
  <c r="F7" i="4"/>
  <c r="J6" i="4"/>
  <c r="F34" i="4"/>
  <c r="J20" i="4"/>
  <c r="L20" i="4" s="1"/>
  <c r="J27" i="4"/>
  <c r="L27" i="4" s="1"/>
  <c r="J30" i="4"/>
  <c r="L30" i="4" s="1"/>
  <c r="F25" i="4"/>
  <c r="F18" i="4"/>
  <c r="F8" i="4"/>
  <c r="F32" i="4"/>
  <c r="F22" i="4"/>
  <c r="F29" i="4"/>
  <c r="J23" i="4"/>
  <c r="L23" i="4" s="1"/>
  <c r="F15" i="4"/>
  <c r="F5" i="4"/>
  <c r="F31" i="3"/>
  <c r="F14" i="3"/>
  <c r="J17" i="3"/>
  <c r="L17" i="3" s="1"/>
  <c r="F24" i="3"/>
  <c r="F11" i="3"/>
  <c r="F35" i="3"/>
  <c r="F18" i="3"/>
  <c r="F25" i="3"/>
  <c r="J28" i="3"/>
  <c r="L28" i="3" s="1"/>
  <c r="F8" i="3"/>
  <c r="F32" i="3"/>
  <c r="F7" i="3"/>
  <c r="F19" i="3"/>
  <c r="F33" i="3"/>
  <c r="F16" i="3"/>
  <c r="F23" i="3"/>
  <c r="J26" i="3"/>
  <c r="L26" i="3" s="1"/>
  <c r="F9" i="3"/>
  <c r="F6" i="3"/>
  <c r="F30" i="3"/>
  <c r="J7" i="3"/>
  <c r="F27" i="2"/>
  <c r="F34" i="2"/>
  <c r="F30" i="2"/>
  <c r="J23" i="2"/>
  <c r="L23" i="2" s="1"/>
  <c r="J6" i="2"/>
  <c r="F10" i="2"/>
  <c r="J13" i="2"/>
  <c r="L13" i="2" s="1"/>
  <c r="F17" i="2"/>
  <c r="J20" i="2"/>
  <c r="L20" i="2" s="1"/>
  <c r="F24" i="2"/>
  <c r="F7" i="2"/>
  <c r="F31" i="2"/>
  <c r="F16" i="2"/>
  <c r="F21" i="2"/>
  <c r="F28" i="2"/>
  <c r="F32" i="2"/>
  <c r="F15" i="2"/>
  <c r="J18" i="2"/>
  <c r="L18" i="2" s="1"/>
  <c r="F25" i="2"/>
  <c r="F8" i="2"/>
  <c r="F6" i="2"/>
  <c r="J35" i="6" l="1"/>
  <c r="L35" i="6" s="1"/>
  <c r="F35" i="6"/>
  <c r="L6" i="8"/>
  <c r="H2" i="7"/>
  <c r="L6" i="5"/>
  <c r="L6" i="4"/>
  <c r="L7" i="3"/>
  <c r="E2" i="7"/>
  <c r="L6" i="2"/>
  <c r="G5" i="7"/>
  <c r="F5" i="7"/>
  <c r="E5" i="7"/>
  <c r="D5" i="7"/>
  <c r="H5" i="7"/>
  <c r="G3" i="7"/>
  <c r="I10" i="7"/>
  <c r="H3" i="7"/>
  <c r="F10" i="7"/>
  <c r="G10" i="7"/>
  <c r="H10" i="7"/>
  <c r="E10" i="7"/>
  <c r="D10" i="7"/>
  <c r="E32" i="6"/>
  <c r="F32" i="6" s="1"/>
  <c r="K32" i="6"/>
  <c r="E22" i="6"/>
  <c r="J22" i="6" s="1"/>
  <c r="E24" i="6"/>
  <c r="F24" i="6" s="1"/>
  <c r="E29" i="6"/>
  <c r="J29" i="6" s="1"/>
  <c r="E30" i="6"/>
  <c r="F30" i="6" s="1"/>
  <c r="K22" i="6"/>
  <c r="K30" i="6"/>
  <c r="E23" i="6"/>
  <c r="J23" i="6" s="1"/>
  <c r="I14" i="6"/>
  <c r="I5" i="6"/>
  <c r="E14" i="6"/>
  <c r="J14" i="6" s="1"/>
  <c r="I15" i="6"/>
  <c r="I16" i="6"/>
  <c r="I17" i="6"/>
  <c r="I18" i="6"/>
  <c r="I22" i="6"/>
  <c r="I24" i="6"/>
  <c r="I29" i="6"/>
  <c r="I30" i="6"/>
  <c r="I32" i="6"/>
  <c r="I23" i="6"/>
  <c r="I19" i="6"/>
  <c r="I20" i="6"/>
  <c r="I21" i="6"/>
  <c r="I25" i="6"/>
  <c r="I26" i="6"/>
  <c r="I27" i="6"/>
  <c r="I28" i="6"/>
  <c r="I31" i="6"/>
  <c r="I33" i="6"/>
  <c r="I34" i="6"/>
  <c r="I6" i="6"/>
  <c r="I7" i="6"/>
  <c r="I8" i="6"/>
  <c r="I9" i="6"/>
  <c r="I10" i="6"/>
  <c r="I11" i="6"/>
  <c r="I12" i="6"/>
  <c r="I13" i="6"/>
  <c r="E16" i="6"/>
  <c r="J16" i="6" s="1"/>
  <c r="E17" i="6"/>
  <c r="F17" i="6" s="1"/>
  <c r="E18" i="6"/>
  <c r="J18" i="6" s="1"/>
  <c r="E19" i="6"/>
  <c r="J19" i="6" s="1"/>
  <c r="E20" i="6"/>
  <c r="F20" i="6" s="1"/>
  <c r="E21" i="6"/>
  <c r="J21" i="6" s="1"/>
  <c r="E25" i="6"/>
  <c r="J25" i="6" s="1"/>
  <c r="E26" i="6"/>
  <c r="F26" i="6" s="1"/>
  <c r="E27" i="6"/>
  <c r="J27" i="6" s="1"/>
  <c r="E28" i="6"/>
  <c r="F28" i="6" s="1"/>
  <c r="E31" i="6"/>
  <c r="J31" i="6" s="1"/>
  <c r="E33" i="6"/>
  <c r="F33" i="6" s="1"/>
  <c r="E34" i="6"/>
  <c r="J34" i="6" s="1"/>
  <c r="E5" i="6"/>
  <c r="F5" i="6" s="1"/>
  <c r="E6" i="6"/>
  <c r="J6" i="6" s="1"/>
  <c r="E7" i="6"/>
  <c r="E8" i="6"/>
  <c r="F8" i="6" s="1"/>
  <c r="E9" i="6"/>
  <c r="F9" i="6" s="1"/>
  <c r="E10" i="6"/>
  <c r="F10" i="6" s="1"/>
  <c r="E11" i="6"/>
  <c r="F11" i="6" s="1"/>
  <c r="E12" i="6"/>
  <c r="F12" i="6" s="1"/>
  <c r="E13" i="6"/>
  <c r="J13" i="6" s="1"/>
  <c r="E15" i="6"/>
  <c r="F15" i="6" s="1"/>
  <c r="K34" i="6"/>
  <c r="K33" i="6"/>
  <c r="K31" i="6"/>
  <c r="K29" i="6"/>
  <c r="K28" i="6"/>
  <c r="K27" i="6"/>
  <c r="K26" i="6"/>
  <c r="K25" i="6"/>
  <c r="K24" i="6"/>
  <c r="K23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K5" i="6"/>
  <c r="H5" i="6"/>
  <c r="E3" i="7"/>
  <c r="F3" i="7"/>
  <c r="G2" i="7"/>
  <c r="F2" i="7"/>
  <c r="F4" i="7" s="1"/>
  <c r="I4" i="7"/>
  <c r="H37" i="6" l="1"/>
  <c r="K37" i="6"/>
  <c r="D3" i="7" s="1"/>
  <c r="J3" i="7" s="1"/>
  <c r="I37" i="6"/>
  <c r="P3" i="6" s="1"/>
  <c r="F7" i="6"/>
  <c r="E37" i="6"/>
  <c r="J10" i="7"/>
  <c r="H4" i="7"/>
  <c r="G4" i="7"/>
  <c r="E4" i="7"/>
  <c r="J5" i="7"/>
  <c r="J30" i="6"/>
  <c r="L30" i="6" s="1"/>
  <c r="J9" i="6"/>
  <c r="L9" i="6" s="1"/>
  <c r="J8" i="6"/>
  <c r="L8" i="6" s="1"/>
  <c r="J7" i="6"/>
  <c r="L7" i="6" s="1"/>
  <c r="F21" i="6"/>
  <c r="J5" i="6"/>
  <c r="L5" i="6" s="1"/>
  <c r="L29" i="6"/>
  <c r="F22" i="6"/>
  <c r="L6" i="6"/>
  <c r="L18" i="6"/>
  <c r="F29" i="6"/>
  <c r="J33" i="6"/>
  <c r="L33" i="6" s="1"/>
  <c r="F13" i="6"/>
  <c r="J15" i="6"/>
  <c r="L15" i="6" s="1"/>
  <c r="J10" i="6"/>
  <c r="L19" i="6"/>
  <c r="L34" i="6"/>
  <c r="L10" i="6"/>
  <c r="L31" i="6"/>
  <c r="J20" i="6"/>
  <c r="L20" i="6" s="1"/>
  <c r="L27" i="6"/>
  <c r="L13" i="6"/>
  <c r="J11" i="6"/>
  <c r="L11" i="6" s="1"/>
  <c r="L25" i="6"/>
  <c r="L21" i="6"/>
  <c r="L22" i="6"/>
  <c r="F25" i="6"/>
  <c r="F16" i="6"/>
  <c r="F23" i="6"/>
  <c r="J17" i="6"/>
  <c r="L17" i="6" s="1"/>
  <c r="F31" i="6"/>
  <c r="L16" i="6"/>
  <c r="F27" i="6"/>
  <c r="J12" i="6"/>
  <c r="L12" i="6" s="1"/>
  <c r="J28" i="6"/>
  <c r="L28" i="6" s="1"/>
  <c r="L14" i="6"/>
  <c r="J26" i="6"/>
  <c r="L26" i="6" s="1"/>
  <c r="L23" i="6"/>
  <c r="J24" i="6"/>
  <c r="L24" i="6" s="1"/>
  <c r="F14" i="6"/>
  <c r="F34" i="6"/>
  <c r="J32" i="6"/>
  <c r="L32" i="6" s="1"/>
  <c r="F6" i="6"/>
  <c r="F19" i="6"/>
  <c r="F18" i="6"/>
  <c r="L37" i="6" l="1"/>
  <c r="J37" i="6"/>
  <c r="D2" i="7" s="1"/>
  <c r="F37" i="6"/>
  <c r="D4" i="7" l="1"/>
  <c r="J2" i="7"/>
  <c r="J4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WAGNER</author>
  </authors>
  <commentList>
    <comment ref="F10" authorId="0" shapeId="0" xr:uid="{11945B39-2B5C-4D61-8B62-0E1750781D70}">
      <text>
        <r>
          <rPr>
            <b/>
            <sz val="9"/>
            <color indexed="81"/>
            <rFont val="Segoe UI"/>
            <family val="2"/>
          </rPr>
          <t>WAGNER: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33" authorId="0" shapeId="0" xr:uid="{C6F4405E-F860-4AF3-B61F-316B00E2660E}">
      <text>
        <r>
          <rPr>
            <b/>
            <sz val="9"/>
            <color indexed="81"/>
            <rFont val="Segoe UI"/>
            <family val="2"/>
          </rPr>
          <t>WAGNER: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WAGNER</author>
  </authors>
  <commentList>
    <comment ref="F10" authorId="0" shapeId="0" xr:uid="{2D5CBC06-DD7E-42C0-B96A-1FAE3912B100}">
      <text>
        <r>
          <rPr>
            <b/>
            <sz val="9"/>
            <color indexed="81"/>
            <rFont val="Segoe UI"/>
            <family val="2"/>
          </rPr>
          <t>WAGNER: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33" authorId="0" shapeId="0" xr:uid="{C4FE55AC-F4E9-40F2-B3CF-73FAAD29F1A6}">
      <text>
        <r>
          <rPr>
            <b/>
            <sz val="9"/>
            <color indexed="81"/>
            <rFont val="Segoe UI"/>
            <family val="2"/>
          </rPr>
          <t>WAGNER: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WAGNER</author>
  </authors>
  <commentList>
    <comment ref="F11" authorId="0" shapeId="0" xr:uid="{5BB537D0-4E5F-47C0-81DD-B6A9F6067CAB}">
      <text>
        <r>
          <rPr>
            <b/>
            <sz val="9"/>
            <color indexed="81"/>
            <rFont val="Segoe UI"/>
            <family val="2"/>
          </rPr>
          <t>WAGNER: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34" authorId="0" shapeId="0" xr:uid="{B818B464-729C-4E02-B2D8-4B552B8074B0}">
      <text>
        <r>
          <rPr>
            <b/>
            <sz val="9"/>
            <color indexed="81"/>
            <rFont val="Segoe UI"/>
            <family val="2"/>
          </rPr>
          <t>WAGNER: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WAGNER</author>
  </authors>
  <commentList>
    <comment ref="F10" authorId="0" shapeId="0" xr:uid="{3F70082E-CFC0-4136-A181-471840B98BD2}">
      <text>
        <r>
          <rPr>
            <b/>
            <sz val="9"/>
            <color indexed="81"/>
            <rFont val="Segoe UI"/>
            <family val="2"/>
          </rPr>
          <t>WAGNER: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33" authorId="0" shapeId="0" xr:uid="{0D2EFEF9-2F6B-4FD7-A683-F9C5A185CAF4}">
      <text>
        <r>
          <rPr>
            <b/>
            <sz val="9"/>
            <color indexed="81"/>
            <rFont val="Segoe UI"/>
            <family val="2"/>
          </rPr>
          <t>WAGNER: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WAGNER</author>
  </authors>
  <commentList>
    <comment ref="F10" authorId="0" shapeId="0" xr:uid="{31E2F319-4AF1-49D4-9665-BFFBE54E4E91}">
      <text>
        <r>
          <rPr>
            <b/>
            <sz val="9"/>
            <color indexed="81"/>
            <rFont val="Segoe UI"/>
            <family val="2"/>
          </rPr>
          <t>WAGNER: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33" authorId="0" shapeId="0" xr:uid="{7018115C-8488-4C76-B081-F6A304FB1EE2}">
      <text>
        <r>
          <rPr>
            <b/>
            <sz val="9"/>
            <color indexed="81"/>
            <rFont val="Segoe UI"/>
            <family val="2"/>
          </rPr>
          <t>WAGNER: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WAGNER</author>
  </authors>
  <commentList>
    <comment ref="F10" authorId="0" shapeId="0" xr:uid="{3279D092-9474-4A1C-AE1D-AAA048C4F7D7}">
      <text>
        <r>
          <rPr>
            <b/>
            <sz val="9"/>
            <color indexed="81"/>
            <rFont val="Segoe UI"/>
            <family val="2"/>
          </rPr>
          <t>WAGNER: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33" authorId="0" shapeId="0" xr:uid="{2E10DE79-A3DF-4D6C-9F2F-CC9B7168559A}">
      <text>
        <r>
          <rPr>
            <b/>
            <sz val="9"/>
            <color indexed="81"/>
            <rFont val="Segoe UI"/>
            <family val="2"/>
          </rPr>
          <t>WAGNER: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<sst xmlns="http://schemas.openxmlformats.org/spreadsheetml/2006/main" count="367" uniqueCount="57">
  <si>
    <t>Stundenzettel</t>
  </si>
  <si>
    <t>Name, Vorname</t>
  </si>
  <si>
    <t>Wagner Bernhard</t>
  </si>
  <si>
    <t>Personal-Nr.</t>
  </si>
  <si>
    <t xml:space="preserve"> </t>
  </si>
  <si>
    <t>Zeitraum</t>
  </si>
  <si>
    <t>01.09.</t>
  </si>
  <si>
    <t>bis</t>
  </si>
  <si>
    <t>30.09.</t>
  </si>
  <si>
    <t>Monatsstunden</t>
  </si>
  <si>
    <t>Datum</t>
  </si>
  <si>
    <t>Beginn</t>
  </si>
  <si>
    <t>Ende</t>
  </si>
  <si>
    <t>Tagstunden</t>
  </si>
  <si>
    <t>Dezi</t>
  </si>
  <si>
    <t>Nachtstunden</t>
  </si>
  <si>
    <t>Arbeitsstunden</t>
  </si>
  <si>
    <t>Taglohn</t>
  </si>
  <si>
    <t>Nachtlohn</t>
  </si>
  <si>
    <t>Gesamt</t>
  </si>
  <si>
    <t>Anfahrt</t>
  </si>
  <si>
    <t>Bemerkung</t>
  </si>
  <si>
    <t>SO</t>
  </si>
  <si>
    <t>MO</t>
  </si>
  <si>
    <t>DI</t>
  </si>
  <si>
    <t>MI</t>
  </si>
  <si>
    <t>DO</t>
  </si>
  <si>
    <t>FR</t>
  </si>
  <si>
    <t>SA</t>
  </si>
  <si>
    <t xml:space="preserve">Monat </t>
  </si>
  <si>
    <t>01.10.</t>
  </si>
  <si>
    <t>31.10.</t>
  </si>
  <si>
    <t>01.11.</t>
  </si>
  <si>
    <t>30.11.</t>
  </si>
  <si>
    <t>01.12.</t>
  </si>
  <si>
    <t>31.12.</t>
  </si>
  <si>
    <t>01.01.</t>
  </si>
  <si>
    <t>31.01.</t>
  </si>
  <si>
    <t>01.02.</t>
  </si>
  <si>
    <t>28.02.</t>
  </si>
  <si>
    <t>September</t>
  </si>
  <si>
    <t>Oktober</t>
  </si>
  <si>
    <t>November</t>
  </si>
  <si>
    <t>Dezember</t>
  </si>
  <si>
    <t>Januar</t>
  </si>
  <si>
    <t>Februar</t>
  </si>
  <si>
    <t xml:space="preserve">Stundenlohn Tag </t>
  </si>
  <si>
    <t>Stundenlohn Nacht</t>
  </si>
  <si>
    <t>Lohn gesamt</t>
  </si>
  <si>
    <t>Tage gesamt</t>
  </si>
  <si>
    <t xml:space="preserve">Anfahrt </t>
  </si>
  <si>
    <t>Ort</t>
  </si>
  <si>
    <t xml:space="preserve">KM </t>
  </si>
  <si>
    <t>Eckmühl</t>
  </si>
  <si>
    <t>Langquad</t>
  </si>
  <si>
    <t>Gaden</t>
  </si>
  <si>
    <t>KM gesamt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</si>
</sst>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h]:mm"/>
    <numFmt numFmtId="165" formatCode="h:mm;@"/>
    <numFmt numFmtId="166" formatCode="#,##0.00\ _€"/>
    <numFmt numFmtId="167" formatCode="#,##0.00\ &quot;€&quot;"/>
    <numFmt numFmtId="168" formatCode="[$-407]mmmmm;@"/>
  </numFmts>
  <fonts count="12" x14ac:knownFonts="1">
    <font>
      <sz val="11"/>
      <color theme="1"/>
      <name val="Calibri"/>
      <family val="2"/>
      <scheme val="minor"/>
    </font>
    <font>
      <b/>
      <sz val="1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1"/>
      <color rgb="FFC00000"/>
      <name val="Calibri"/>
      <family val="2"/>
      <scheme val="minor"/>
    </font>
    <font>
      <sz val="8"/>
      <name val="Calibri"/>
      <family val="2"/>
      <scheme val="minor"/>
    </font>
    <font>
      <u val="double"/>
      <sz val="11"/>
      <color rgb="FFFF0000"/>
      <name val="Calibri"/>
      <family val="2"/>
      <scheme val="minor"/>
    </font>
    <font>
      <sz val="11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4">
    <xf numFmtId="0" fontId="0" fillId="0" borderId="0" xfId="0"/>
    <xf numFmtId="14" fontId="0" fillId="0" borderId="0" xfId="0" applyNumberFormat="1"/>
    <xf numFmtId="20" fontId="0" fillId="0" borderId="0" xfId="0" applyNumberFormat="1"/>
    <xf numFmtId="46" fontId="0" fillId="0" borderId="0" xfId="0" applyNumberFormat="1"/>
    <xf numFmtId="166" fontId="0" fillId="0" borderId="0" xfId="0" applyNumberFormat="1"/>
    <xf numFmtId="2" fontId="0" fillId="0" borderId="0" xfId="0" applyNumberFormat="1"/>
    <xf numFmtId="165" fontId="0" fillId="0" borderId="0" xfId="0" applyNumberFormat="1"/>
    <xf numFmtId="0" fontId="3" fillId="4" borderId="7" xfId="0" quotePrefix="1" applyFont="1" applyFill="1" applyBorder="1" applyAlignment="1">
      <alignment horizontal="right" vertical="center"/>
    </xf>
    <xf numFmtId="0" fontId="3" fillId="4" borderId="5" xfId="0" quotePrefix="1" applyFont="1" applyFill="1" applyBorder="1" applyAlignment="1">
      <alignment horizontal="right" vertical="center"/>
    </xf>
    <xf numFmtId="0" fontId="3" fillId="4" borderId="8" xfId="0" quotePrefix="1" applyFont="1" applyFill="1" applyBorder="1" applyAlignment="1">
      <alignment vertical="center"/>
    </xf>
    <xf numFmtId="0" fontId="2" fillId="4" borderId="5" xfId="0" applyFont="1" applyFill="1" applyBorder="1" applyAlignment="1" applyProtection="1">
      <alignment vertical="center"/>
      <protection locked="0"/>
    </xf>
    <xf numFmtId="16" fontId="2" fillId="4" borderId="6" xfId="0" applyNumberFormat="1" applyFont="1" applyFill="1" applyBorder="1" applyAlignment="1" applyProtection="1">
      <alignment vertical="center"/>
      <protection locked="0"/>
    </xf>
    <xf numFmtId="16" fontId="2" fillId="4" borderId="9" xfId="0" applyNumberFormat="1" applyFont="1" applyFill="1" applyBorder="1" applyAlignment="1" applyProtection="1">
      <alignment vertical="center"/>
      <protection locked="0"/>
    </xf>
    <xf numFmtId="0" fontId="3" fillId="4" borderId="10" xfId="0" quotePrefix="1" applyFont="1" applyFill="1" applyBorder="1" applyAlignment="1">
      <alignment horizontal="right" vertical="center"/>
    </xf>
    <xf numFmtId="0" fontId="3" fillId="4" borderId="9" xfId="0" quotePrefix="1" applyFont="1" applyFill="1" applyBorder="1" applyAlignment="1">
      <alignment horizontal="right" vertical="center"/>
    </xf>
    <xf numFmtId="164" fontId="3" fillId="4" borderId="9" xfId="0" applyNumberFormat="1" applyFont="1" applyFill="1" applyBorder="1" applyAlignment="1">
      <alignment vertical="center"/>
    </xf>
    <xf numFmtId="0" fontId="3" fillId="4" borderId="11" xfId="0" quotePrefix="1" applyFont="1" applyFill="1" applyBorder="1" applyAlignment="1">
      <alignment vertical="center"/>
    </xf>
    <xf numFmtId="165" fontId="3" fillId="4" borderId="14" xfId="0" applyNumberFormat="1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14" fontId="2" fillId="5" borderId="13" xfId="0" applyNumberFormat="1" applyFont="1" applyFill="1" applyBorder="1" applyAlignment="1">
      <alignment horizontal="left" vertical="center"/>
    </xf>
    <xf numFmtId="0" fontId="0" fillId="6" borderId="0" xfId="0" applyFill="1"/>
    <xf numFmtId="2" fontId="0" fillId="6" borderId="0" xfId="0" applyNumberFormat="1" applyFill="1"/>
    <xf numFmtId="165" fontId="0" fillId="6" borderId="0" xfId="0" applyNumberFormat="1" applyFill="1"/>
    <xf numFmtId="166" fontId="0" fillId="6" borderId="0" xfId="0" applyNumberFormat="1" applyFill="1"/>
    <xf numFmtId="0" fontId="0" fillId="6" borderId="0" xfId="0" applyFill="1" applyAlignment="1">
      <alignment horizontal="center" vertical="center"/>
    </xf>
    <xf numFmtId="166" fontId="6" fillId="6" borderId="0" xfId="0" applyNumberFormat="1" applyFont="1" applyFill="1"/>
    <xf numFmtId="0" fontId="3" fillId="4" borderId="15" xfId="0" applyFont="1" applyFill="1" applyBorder="1" applyAlignment="1">
      <alignment horizontal="center" vertical="center"/>
    </xf>
    <xf numFmtId="14" fontId="0" fillId="7" borderId="0" xfId="0" applyNumberFormat="1" applyFill="1"/>
    <xf numFmtId="20" fontId="0" fillId="7" borderId="0" xfId="0" applyNumberFormat="1" applyFill="1"/>
    <xf numFmtId="2" fontId="0" fillId="7" borderId="0" xfId="0" applyNumberFormat="1" applyFill="1"/>
    <xf numFmtId="0" fontId="0" fillId="7" borderId="0" xfId="0" applyFill="1"/>
    <xf numFmtId="166" fontId="0" fillId="7" borderId="0" xfId="0" applyNumberFormat="1" applyFill="1"/>
    <xf numFmtId="167" fontId="0" fillId="0" borderId="0" xfId="0" applyNumberFormat="1"/>
    <xf numFmtId="0" fontId="0" fillId="0" borderId="0" xfId="0" applyAlignment="1">
      <alignment horizontal="right"/>
    </xf>
    <xf numFmtId="167" fontId="8" fillId="0" borderId="0" xfId="0" applyNumberFormat="1" applyFont="1"/>
    <xf numFmtId="3" fontId="9" fillId="0" borderId="0" xfId="0" applyNumberFormat="1" applyFont="1" applyAlignment="1">
      <alignment horizontal="center"/>
    </xf>
    <xf numFmtId="20" fontId="0" fillId="6" borderId="0" xfId="0" applyNumberFormat="1" applyFill="1" applyAlignment="1">
      <alignment horizontal="center" vertical="center"/>
    </xf>
    <xf numFmtId="20" fontId="0" fillId="8" borderId="0" xfId="0" applyNumberFormat="1" applyFill="1"/>
    <xf numFmtId="0" fontId="0" fillId="0" borderId="0" xfId="0" applyAlignment="1">
      <alignment wrapText="1"/>
    </xf>
    <xf numFmtId="168" fontId="2" fillId="2" borderId="4" xfId="0" applyNumberFormat="1" applyFont="1" applyFill="1" applyBorder="1" applyAlignment="1">
      <alignment horizontal="center" vertical="center"/>
    </xf>
    <xf numFmtId="168" fontId="3" fillId="2" borderId="12" xfId="0" applyNumberFormat="1" applyFont="1" applyFill="1" applyBorder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168" fontId="0" fillId="8" borderId="0" xfId="0" applyNumberFormat="1" applyFill="1" applyAlignment="1">
      <alignment horizontal="center" vertical="center"/>
    </xf>
    <xf numFmtId="14" fontId="0" fillId="8" borderId="0" xfId="0" applyNumberFormat="1" applyFill="1"/>
    <xf numFmtId="2" fontId="0" fillId="8" borderId="0" xfId="0" applyNumberFormat="1" applyFill="1"/>
    <xf numFmtId="166" fontId="0" fillId="8" borderId="0" xfId="0" applyNumberFormat="1" applyFill="1"/>
    <xf numFmtId="0" fontId="0" fillId="8" borderId="0" xfId="0" applyFill="1"/>
    <xf numFmtId="0" fontId="3" fillId="4" borderId="5" xfId="0" applyFont="1" applyFill="1" applyBorder="1" applyAlignment="1">
      <alignment horizontal="right" vertical="center"/>
    </xf>
    <xf numFmtId="0" fontId="2" fillId="4" borderId="5" xfId="0" applyFont="1" applyFill="1" applyBorder="1" applyAlignment="1" applyProtection="1">
      <alignment horizontal="center" vertical="center"/>
      <protection locked="0"/>
    </xf>
    <xf numFmtId="0" fontId="2" fillId="4" borderId="6" xfId="0" applyFont="1" applyFill="1" applyBorder="1" applyAlignment="1" applyProtection="1">
      <alignment horizontal="center" vertical="center"/>
      <protection locked="0"/>
    </xf>
    <xf numFmtId="3" fontId="6" fillId="6" borderId="0" xfId="0" applyNumberFormat="1" applyFont="1" applyFill="1"/>
    <xf numFmtId="14" fontId="2" fillId="5" borderId="0" xfId="0" applyNumberFormat="1" applyFont="1" applyFill="1" applyAlignment="1">
      <alignment horizontal="left" vertical="center"/>
    </xf>
    <xf numFmtId="14" fontId="2" fillId="8" borderId="0" xfId="0" applyNumberFormat="1" applyFont="1" applyFill="1" applyAlignment="1">
      <alignment horizontal="left" vertical="center"/>
    </xf>
    <xf numFmtId="165" fontId="3" fillId="8" borderId="15" xfId="0" applyNumberFormat="1" applyFont="1" applyFill="1" applyBorder="1" applyAlignment="1">
      <alignment horizontal="center" vertical="center"/>
    </xf>
    <xf numFmtId="0" fontId="3" fillId="8" borderId="15" xfId="0" applyFont="1" applyFill="1" applyBorder="1" applyAlignment="1">
      <alignment horizontal="center" vertical="center"/>
    </xf>
    <xf numFmtId="0" fontId="0" fillId="8" borderId="15" xfId="0" applyFill="1" applyBorder="1" applyAlignment="1">
      <alignment horizontal="center" vertical="center"/>
    </xf>
    <xf numFmtId="0" fontId="0" fillId="8" borderId="15" xfId="0" applyFill="1" applyBorder="1" applyAlignment="1">
      <alignment vertical="center"/>
    </xf>
    <xf numFmtId="0" fontId="0" fillId="0" borderId="0" xfId="0" applyAlignment="1">
      <alignment horizontal="center"/>
    </xf>
    <xf numFmtId="168" fontId="1" fillId="3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0" xfId="0"/>
    <xf numFmtId="0" fontId="10" fillId="4" borderId="5" xfId="0" applyFont="1" applyFill="1" applyBorder="1" applyAlignment="1" applyProtection="1">
      <alignment horizontal="center" vertical="center"/>
      <protection locked="0"/>
    </xf>
    <xf numFmtId="0" fontId="10" fillId="4" borderId="14" xfId="0" applyFont="1" applyFill="1" applyBorder="1" applyAlignment="1">
      <alignment horizontal="center" vertical="center"/>
    </xf>
    <xf numFmtId="20" fontId="11" fillId="7" borderId="0" xfId="0" applyNumberFormat="1" applyFont="1" applyFill="1" applyAlignment="1">
      <alignment horizontal="center"/>
    </xf>
    <xf numFmtId="164" fontId="11" fillId="0" borderId="0" xfId="0" applyNumberFormat="1" applyFont="1" applyAlignment="1">
      <alignment horizontal="center"/>
    </xf>
    <xf numFmtId="164" fontId="11" fillId="7" borderId="0" xfId="0" applyNumberFormat="1" applyFont="1" applyFill="1" applyAlignment="1">
      <alignment horizontal="center"/>
    </xf>
    <xf numFmtId="0" fontId="11" fillId="0" borderId="0" xfId="0" applyFont="1" applyAlignment="1">
      <alignment horizontal="center"/>
    </xf>
    <xf numFmtId="0" fontId="11" fillId="6" borderId="0" xfId="0" applyFont="1" applyFill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E9428-A0AE-44C2-9A46-24E63796725B}">
  <dimension ref="A1:Q37"/>
  <sheetViews>
    <sheetView tabSelected="1" topLeftCell="A2" zoomScaleNormal="100" workbookViewId="0">
      <selection activeCell="G9" sqref="G9"/>
    </sheetView>
  </sheetViews>
  <sheetFormatPr baseColWidth="10" defaultColWidth="10.75" defaultRowHeight="15.9" x14ac:dyDescent="0.4"/>
  <cols>
    <col min="1" max="1" width="7.58203125" style="42" customWidth="1"/>
    <col min="6" max="6" width="8.4140625" customWidth="1"/>
    <col min="7" max="7" width="11.75" style="72" customWidth="1"/>
    <col min="9" max="9" width="14.75" customWidth="1"/>
    <col min="13" max="13" width="5.1640625" customWidth="1"/>
    <col min="14" max="14" width="5" customWidth="1"/>
    <col min="15" max="15" width="5.1640625" customWidth="1"/>
    <col min="17" max="17" width="25" customWidth="1"/>
  </cols>
  <sheetData>
    <row r="1" spans="1:17" ht="22.95" x14ac:dyDescent="0.35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1"/>
    </row>
    <row r="2" spans="1:17" ht="15.45" x14ac:dyDescent="0.35">
      <c r="A2" s="40"/>
      <c r="B2" s="48" t="s">
        <v>1</v>
      </c>
      <c r="C2" s="48"/>
      <c r="D2" s="49" t="s">
        <v>2</v>
      </c>
      <c r="E2" s="49"/>
      <c r="F2" s="49"/>
      <c r="G2" s="67"/>
      <c r="H2" s="49"/>
      <c r="I2" s="50"/>
      <c r="J2" s="49"/>
      <c r="K2" s="7" t="s">
        <v>3</v>
      </c>
      <c r="L2" s="8"/>
      <c r="M2" s="8"/>
      <c r="N2" s="8"/>
      <c r="O2" s="8"/>
      <c r="P2" s="48">
        <v>631</v>
      </c>
      <c r="Q2" s="9" t="s">
        <v>4</v>
      </c>
    </row>
    <row r="3" spans="1:17" ht="15.45" x14ac:dyDescent="0.35">
      <c r="A3" s="40"/>
      <c r="B3" s="48" t="s">
        <v>5</v>
      </c>
      <c r="C3" s="48"/>
      <c r="D3" s="10" t="s">
        <v>6</v>
      </c>
      <c r="E3" s="10"/>
      <c r="F3" s="10"/>
      <c r="G3" s="67" t="s">
        <v>7</v>
      </c>
      <c r="H3" s="49"/>
      <c r="I3" s="11" t="s">
        <v>8</v>
      </c>
      <c r="J3" s="12"/>
      <c r="K3" s="13" t="s">
        <v>9</v>
      </c>
      <c r="L3" s="14"/>
      <c r="M3" s="14"/>
      <c r="N3" s="14"/>
      <c r="O3" s="14"/>
      <c r="P3" s="15">
        <f>I37</f>
        <v>1.8125000000000002</v>
      </c>
      <c r="Q3" s="16" t="s">
        <v>4</v>
      </c>
    </row>
    <row r="4" spans="1:17" ht="15.45" x14ac:dyDescent="0.35">
      <c r="A4" s="41"/>
      <c r="B4" s="20" t="s">
        <v>10</v>
      </c>
      <c r="C4" s="17" t="s">
        <v>11</v>
      </c>
      <c r="D4" s="17" t="s">
        <v>12</v>
      </c>
      <c r="E4" s="17" t="s">
        <v>13</v>
      </c>
      <c r="F4" s="17" t="s">
        <v>14</v>
      </c>
      <c r="G4" s="68" t="s">
        <v>15</v>
      </c>
      <c r="H4" s="18" t="s">
        <v>14</v>
      </c>
      <c r="I4" s="18" t="s">
        <v>16</v>
      </c>
      <c r="J4" s="19" t="s">
        <v>17</v>
      </c>
      <c r="K4" s="27" t="s">
        <v>18</v>
      </c>
      <c r="L4" s="27" t="s">
        <v>19</v>
      </c>
      <c r="M4" s="62" t="s">
        <v>20</v>
      </c>
      <c r="N4" s="63"/>
      <c r="O4" s="63"/>
      <c r="P4" s="64" t="s">
        <v>21</v>
      </c>
      <c r="Q4" s="65"/>
    </row>
    <row r="5" spans="1:17" x14ac:dyDescent="0.4">
      <c r="A5" s="43" t="s">
        <v>22</v>
      </c>
      <c r="B5" s="28"/>
      <c r="C5" s="29"/>
      <c r="D5" s="29"/>
      <c r="E5" s="29">
        <f t="shared" ref="E5:E35" si="0">MOD(D5-C5-G5,1)</f>
        <v>0</v>
      </c>
      <c r="F5" s="30">
        <f t="shared" ref="F5:F9" si="1">IF(ISNUMBER(E5),E5*24,"")</f>
        <v>0</v>
      </c>
      <c r="G5" s="69"/>
      <c r="H5" s="30" t="str">
        <f t="shared" ref="H5:H9" si="2">IF(ISNUMBER(G5),G5*24,"")</f>
        <v/>
      </c>
      <c r="I5" s="29">
        <f>SUM(D5-C5)</f>
        <v>0</v>
      </c>
      <c r="J5" s="32">
        <f t="shared" ref="J5" si="3">E5*24*15.5</f>
        <v>0</v>
      </c>
      <c r="K5" s="32">
        <f t="shared" ref="K5:K8" si="4">G5*24*17.5</f>
        <v>0</v>
      </c>
      <c r="L5" s="32">
        <f t="shared" ref="L5:L8" si="5">SUM(J5:K5)</f>
        <v>0</v>
      </c>
      <c r="M5" s="32"/>
      <c r="N5" s="32"/>
      <c r="O5" s="32"/>
      <c r="P5" s="31"/>
      <c r="Q5" s="31"/>
    </row>
    <row r="6" spans="1:17" x14ac:dyDescent="0.4">
      <c r="A6" s="42" t="s">
        <v>23</v>
      </c>
      <c r="B6" s="1">
        <v>45901</v>
      </c>
      <c r="C6" s="2"/>
      <c r="D6" s="2"/>
      <c r="E6" s="2">
        <f t="shared" si="0"/>
        <v>0</v>
      </c>
      <c r="F6" s="5">
        <f t="shared" si="1"/>
        <v>0</v>
      </c>
      <c r="G6" s="70">
        <f t="shared" ref="G6:G35" si="6">MAX(0,IF($C6&gt;=6/24,MIN($D6,6/24)+1*($D6&lt;$C6)-MAX($C6,22/24),6/24-MIN($C6,6/24)+$D6-MIN($D6,22/24)))</f>
        <v>0</v>
      </c>
      <c r="H6" s="5">
        <f>G6*24</f>
        <v>0</v>
      </c>
      <c r="I6" s="2">
        <f t="shared" ref="I6:I35" si="7">MOD(D6-C6,1)</f>
        <v>0</v>
      </c>
      <c r="J6" s="4">
        <f>E6*24*14.5</f>
        <v>0</v>
      </c>
      <c r="K6" s="4">
        <f t="shared" si="4"/>
        <v>0</v>
      </c>
      <c r="L6" s="4">
        <f t="shared" si="5"/>
        <v>0</v>
      </c>
      <c r="M6" s="4"/>
      <c r="N6" s="4"/>
      <c r="O6" s="4"/>
    </row>
    <row r="7" spans="1:17" x14ac:dyDescent="0.4">
      <c r="A7" s="42" t="s">
        <v>24</v>
      </c>
      <c r="B7" s="1">
        <v>45902</v>
      </c>
      <c r="C7" s="2"/>
      <c r="D7" s="2"/>
      <c r="E7" s="2">
        <f t="shared" si="0"/>
        <v>0</v>
      </c>
      <c r="F7" s="5">
        <f t="shared" si="1"/>
        <v>0</v>
      </c>
      <c r="G7" s="70">
        <f t="shared" si="6"/>
        <v>0</v>
      </c>
      <c r="H7" s="5">
        <f t="shared" ref="H7:H35" si="8">G7*24</f>
        <v>0</v>
      </c>
      <c r="I7" s="2">
        <f t="shared" si="7"/>
        <v>0</v>
      </c>
      <c r="J7" s="4">
        <f>E7*24*14.5</f>
        <v>0</v>
      </c>
      <c r="K7" s="4">
        <f t="shared" si="4"/>
        <v>0</v>
      </c>
      <c r="L7" s="4">
        <f t="shared" si="5"/>
        <v>0</v>
      </c>
      <c r="M7" s="4"/>
      <c r="N7" s="4"/>
      <c r="O7" s="4"/>
    </row>
    <row r="8" spans="1:17" x14ac:dyDescent="0.4">
      <c r="A8" s="42" t="s">
        <v>25</v>
      </c>
      <c r="B8" s="1">
        <v>45903</v>
      </c>
      <c r="C8" s="2"/>
      <c r="D8" s="2"/>
      <c r="E8" s="2">
        <f t="shared" si="0"/>
        <v>0</v>
      </c>
      <c r="F8" s="5">
        <f t="shared" si="1"/>
        <v>0</v>
      </c>
      <c r="G8" s="70">
        <f t="shared" si="6"/>
        <v>0</v>
      </c>
      <c r="H8" s="5">
        <f t="shared" si="8"/>
        <v>0</v>
      </c>
      <c r="I8" s="2">
        <f t="shared" si="7"/>
        <v>0</v>
      </c>
      <c r="J8" s="4">
        <f t="shared" ref="J8:J11" si="9">E8*24*14.5</f>
        <v>0</v>
      </c>
      <c r="K8" s="4">
        <f t="shared" si="4"/>
        <v>0</v>
      </c>
      <c r="L8" s="4">
        <f t="shared" si="5"/>
        <v>0</v>
      </c>
      <c r="M8" s="4"/>
      <c r="N8" s="4"/>
      <c r="O8" s="4"/>
    </row>
    <row r="9" spans="1:17" x14ac:dyDescent="0.4">
      <c r="A9" s="42" t="s">
        <v>26</v>
      </c>
      <c r="B9" s="1">
        <v>45904</v>
      </c>
      <c r="C9" s="2"/>
      <c r="D9" s="2"/>
      <c r="E9" s="2">
        <f t="shared" si="0"/>
        <v>0</v>
      </c>
      <c r="F9" s="5">
        <f t="shared" si="1"/>
        <v>0</v>
      </c>
      <c r="G9" s="70">
        <f t="shared" si="6"/>
        <v>0</v>
      </c>
      <c r="H9" s="5">
        <f t="shared" si="8"/>
        <v>0</v>
      </c>
      <c r="I9" s="2">
        <f t="shared" si="7"/>
        <v>0</v>
      </c>
      <c r="J9" s="4">
        <f t="shared" si="9"/>
        <v>0</v>
      </c>
      <c r="K9" s="4">
        <f>G9*24*17.5</f>
        <v>0</v>
      </c>
      <c r="L9" s="4">
        <f>SUM(J9:K9)</f>
        <v>0</v>
      </c>
      <c r="M9" s="4"/>
      <c r="N9" s="4"/>
      <c r="O9" s="4"/>
    </row>
    <row r="10" spans="1:17" x14ac:dyDescent="0.4">
      <c r="A10" s="42" t="s">
        <v>27</v>
      </c>
      <c r="B10" s="1">
        <v>45905</v>
      </c>
      <c r="C10" s="2"/>
      <c r="D10" s="2"/>
      <c r="E10" s="2">
        <f t="shared" si="0"/>
        <v>0</v>
      </c>
      <c r="F10" s="5">
        <f>IF(ISNUMBER(E10),E10*24,"")</f>
        <v>0</v>
      </c>
      <c r="G10" s="70">
        <f t="shared" si="6"/>
        <v>0</v>
      </c>
      <c r="H10" s="5">
        <f t="shared" si="8"/>
        <v>0</v>
      </c>
      <c r="I10" s="2">
        <f t="shared" si="7"/>
        <v>0</v>
      </c>
      <c r="J10" s="4">
        <f t="shared" si="9"/>
        <v>0</v>
      </c>
      <c r="K10" s="4">
        <f>G10*24*17.5</f>
        <v>0</v>
      </c>
      <c r="L10" s="4">
        <f>SUM(J10:K10)</f>
        <v>0</v>
      </c>
      <c r="M10" s="4"/>
      <c r="N10" s="4"/>
      <c r="O10" s="4"/>
    </row>
    <row r="11" spans="1:17" x14ac:dyDescent="0.4">
      <c r="A11" s="42" t="s">
        <v>28</v>
      </c>
      <c r="B11" s="1">
        <v>45906</v>
      </c>
      <c r="C11" s="2"/>
      <c r="D11" s="3"/>
      <c r="E11" s="2">
        <f t="shared" si="0"/>
        <v>0</v>
      </c>
      <c r="F11" s="5">
        <f t="shared" ref="F11:F35" si="10">IF(ISNUMBER(E11),E11*24,"")</f>
        <v>0</v>
      </c>
      <c r="G11" s="70">
        <f t="shared" si="6"/>
        <v>0</v>
      </c>
      <c r="H11" s="5">
        <f t="shared" si="8"/>
        <v>0</v>
      </c>
      <c r="I11" s="2">
        <f t="shared" si="7"/>
        <v>0</v>
      </c>
      <c r="J11" s="4">
        <f t="shared" si="9"/>
        <v>0</v>
      </c>
      <c r="K11" s="4">
        <f>G11*24*17.5</f>
        <v>0</v>
      </c>
      <c r="L11" s="4">
        <f t="shared" ref="L11:L35" si="11">SUM(J11:K11)</f>
        <v>0</v>
      </c>
      <c r="M11" s="4"/>
      <c r="N11" s="4"/>
      <c r="O11" s="4"/>
    </row>
    <row r="12" spans="1:17" x14ac:dyDescent="0.4">
      <c r="A12" s="43" t="s">
        <v>22</v>
      </c>
      <c r="B12" s="44">
        <v>45907</v>
      </c>
      <c r="C12" s="29"/>
      <c r="D12" s="29"/>
      <c r="E12" s="29">
        <f t="shared" si="0"/>
        <v>0</v>
      </c>
      <c r="F12" s="30">
        <f t="shared" si="10"/>
        <v>0</v>
      </c>
      <c r="G12" s="71">
        <f t="shared" si="6"/>
        <v>0</v>
      </c>
      <c r="H12" s="30">
        <f t="shared" si="8"/>
        <v>0</v>
      </c>
      <c r="I12" s="29">
        <f t="shared" si="7"/>
        <v>0</v>
      </c>
      <c r="J12" s="32">
        <f t="shared" ref="J12:J35" si="12">E12*24*14.5</f>
        <v>0</v>
      </c>
      <c r="K12" s="32">
        <f t="shared" ref="K12:K35" si="13">G12*24*17.5</f>
        <v>0</v>
      </c>
      <c r="L12" s="32">
        <f t="shared" si="11"/>
        <v>0</v>
      </c>
      <c r="M12" s="32"/>
      <c r="N12" s="32"/>
      <c r="O12" s="32"/>
      <c r="P12" s="31"/>
      <c r="Q12" s="31"/>
    </row>
    <row r="13" spans="1:17" x14ac:dyDescent="0.4">
      <c r="A13" s="42" t="s">
        <v>23</v>
      </c>
      <c r="B13" s="1">
        <v>45908</v>
      </c>
      <c r="C13" s="2">
        <v>0</v>
      </c>
      <c r="D13" s="2">
        <v>0.95833333333333337</v>
      </c>
      <c r="E13" s="2">
        <f t="shared" si="0"/>
        <v>0.66666666666666652</v>
      </c>
      <c r="F13" s="5">
        <f t="shared" si="10"/>
        <v>15.999999999999996</v>
      </c>
      <c r="G13" s="70">
        <f>MAX(0,IF($C13&gt;=6/24,MIN($D13,6/24)+1*($D13&lt;$C13)-MAX($C13,22/24),6/24-MIN($C13,6/24)+$D13-MIN($D13,22/24)))</f>
        <v>0.29166666666666685</v>
      </c>
      <c r="H13" s="5">
        <f t="shared" si="8"/>
        <v>7.0000000000000044</v>
      </c>
      <c r="I13" s="2">
        <f t="shared" si="7"/>
        <v>0.95833333333333337</v>
      </c>
      <c r="J13" s="4">
        <f t="shared" si="12"/>
        <v>231.99999999999994</v>
      </c>
      <c r="K13" s="4">
        <f t="shared" si="13"/>
        <v>122.50000000000007</v>
      </c>
      <c r="L13" s="4">
        <f t="shared" si="11"/>
        <v>354.5</v>
      </c>
      <c r="M13" s="4"/>
      <c r="N13" s="4"/>
      <c r="O13" s="4"/>
    </row>
    <row r="14" spans="1:17" x14ac:dyDescent="0.4">
      <c r="A14" s="42" t="s">
        <v>24</v>
      </c>
      <c r="B14" s="1">
        <v>45909</v>
      </c>
      <c r="C14" s="2">
        <v>0.85416666666666663</v>
      </c>
      <c r="D14" s="2">
        <v>0.29166666666666669</v>
      </c>
      <c r="E14" s="2">
        <f>MOD(D14-C14-G14,1)</f>
        <v>0.10416666666666663</v>
      </c>
      <c r="F14" s="5">
        <f t="shared" si="10"/>
        <v>2.4999999999999991</v>
      </c>
      <c r="G14" s="70">
        <f t="shared" ref="G14:G35" si="14">MAX(0,IF($C14&gt;=6/24,MIN($D14,6/24)+1*($D14&lt;$C14)-MAX($C14,22/24),6/24-MIN($C14,6/24)+$D14-MIN($D14,22/24)))</f>
        <v>0.33333333333333337</v>
      </c>
      <c r="H14" s="5">
        <f t="shared" si="8"/>
        <v>8</v>
      </c>
      <c r="I14" s="2">
        <f t="shared" si="7"/>
        <v>0.4375</v>
      </c>
      <c r="J14" s="4">
        <f t="shared" si="12"/>
        <v>36.249999999999986</v>
      </c>
      <c r="K14" s="4">
        <f t="shared" si="13"/>
        <v>140</v>
      </c>
      <c r="L14" s="4">
        <f t="shared" si="11"/>
        <v>176.25</v>
      </c>
      <c r="M14" s="4"/>
      <c r="N14" s="4"/>
      <c r="O14" s="4"/>
    </row>
    <row r="15" spans="1:17" x14ac:dyDescent="0.4">
      <c r="A15" s="42" t="s">
        <v>25</v>
      </c>
      <c r="B15" s="1">
        <v>45910</v>
      </c>
      <c r="C15" s="2">
        <v>0.875</v>
      </c>
      <c r="D15" s="2">
        <v>0.29166666666666669</v>
      </c>
      <c r="E15" s="2">
        <f>MOD(D15-C15-G15,1)</f>
        <v>8.333333333333337E-2</v>
      </c>
      <c r="F15" s="5">
        <f t="shared" si="10"/>
        <v>2.0000000000000009</v>
      </c>
      <c r="G15" s="70">
        <f t="shared" si="14"/>
        <v>0.33333333333333337</v>
      </c>
      <c r="H15" s="5">
        <f t="shared" si="8"/>
        <v>8</v>
      </c>
      <c r="I15" s="2">
        <f t="shared" si="7"/>
        <v>0.41666666666666674</v>
      </c>
      <c r="J15" s="4">
        <f t="shared" si="12"/>
        <v>29.000000000000014</v>
      </c>
      <c r="K15" s="4">
        <f t="shared" si="13"/>
        <v>140</v>
      </c>
      <c r="L15" s="4">
        <f t="shared" si="11"/>
        <v>169</v>
      </c>
      <c r="M15" s="4"/>
      <c r="N15" s="4"/>
      <c r="O15" s="4"/>
    </row>
    <row r="16" spans="1:17" x14ac:dyDescent="0.4">
      <c r="A16" s="42" t="s">
        <v>26</v>
      </c>
      <c r="B16" s="1">
        <v>45911</v>
      </c>
      <c r="C16" s="2"/>
      <c r="D16" s="2"/>
      <c r="E16" s="2">
        <f t="shared" si="0"/>
        <v>0</v>
      </c>
      <c r="F16" s="5">
        <f t="shared" si="10"/>
        <v>0</v>
      </c>
      <c r="G16" s="70">
        <f t="shared" si="14"/>
        <v>0</v>
      </c>
      <c r="H16" s="5">
        <f t="shared" si="8"/>
        <v>0</v>
      </c>
      <c r="I16" s="2">
        <f t="shared" si="7"/>
        <v>0</v>
      </c>
      <c r="J16" s="4">
        <f t="shared" si="12"/>
        <v>0</v>
      </c>
      <c r="K16" s="4">
        <f t="shared" si="13"/>
        <v>0</v>
      </c>
      <c r="L16" s="4">
        <f t="shared" si="11"/>
        <v>0</v>
      </c>
      <c r="M16" s="4"/>
      <c r="N16" s="4"/>
      <c r="O16" s="4"/>
    </row>
    <row r="17" spans="1:17" x14ac:dyDescent="0.4">
      <c r="A17" s="42" t="s">
        <v>27</v>
      </c>
      <c r="B17" s="1">
        <v>45912</v>
      </c>
      <c r="E17" s="2">
        <f t="shared" si="0"/>
        <v>0</v>
      </c>
      <c r="F17" s="5">
        <f t="shared" si="10"/>
        <v>0</v>
      </c>
      <c r="G17" s="70">
        <f t="shared" si="14"/>
        <v>0</v>
      </c>
      <c r="H17" s="5">
        <f t="shared" si="8"/>
        <v>0</v>
      </c>
      <c r="I17" s="2">
        <f t="shared" si="7"/>
        <v>0</v>
      </c>
      <c r="J17" s="4">
        <f t="shared" si="12"/>
        <v>0</v>
      </c>
      <c r="K17" s="4">
        <f t="shared" si="13"/>
        <v>0</v>
      </c>
      <c r="L17" s="4">
        <f t="shared" si="11"/>
        <v>0</v>
      </c>
      <c r="M17" s="4"/>
      <c r="N17" s="4"/>
      <c r="O17" s="4"/>
    </row>
    <row r="18" spans="1:17" x14ac:dyDescent="0.4">
      <c r="A18" s="42" t="s">
        <v>28</v>
      </c>
      <c r="B18" s="1">
        <v>45913</v>
      </c>
      <c r="C18" s="2"/>
      <c r="D18" s="2"/>
      <c r="E18" s="2">
        <f t="shared" si="0"/>
        <v>0</v>
      </c>
      <c r="F18" s="5">
        <f t="shared" si="10"/>
        <v>0</v>
      </c>
      <c r="G18" s="70">
        <f t="shared" si="14"/>
        <v>0</v>
      </c>
      <c r="H18" s="5">
        <f t="shared" si="8"/>
        <v>0</v>
      </c>
      <c r="I18" s="2">
        <f t="shared" si="7"/>
        <v>0</v>
      </c>
      <c r="J18" s="4">
        <f t="shared" si="12"/>
        <v>0</v>
      </c>
      <c r="K18" s="4">
        <f t="shared" si="13"/>
        <v>0</v>
      </c>
      <c r="L18" s="4">
        <f t="shared" si="11"/>
        <v>0</v>
      </c>
      <c r="M18" s="4"/>
      <c r="N18" s="4"/>
      <c r="O18" s="4"/>
      <c r="P18" s="39"/>
      <c r="Q18" s="39"/>
    </row>
    <row r="19" spans="1:17" x14ac:dyDescent="0.4">
      <c r="A19" s="43" t="s">
        <v>22</v>
      </c>
      <c r="B19" s="44">
        <v>45914</v>
      </c>
      <c r="C19" s="31"/>
      <c r="D19" s="31"/>
      <c r="E19" s="29">
        <f t="shared" si="0"/>
        <v>0</v>
      </c>
      <c r="F19" s="30">
        <f t="shared" si="10"/>
        <v>0</v>
      </c>
      <c r="G19" s="71">
        <f t="shared" si="14"/>
        <v>0</v>
      </c>
      <c r="H19" s="30">
        <f t="shared" si="8"/>
        <v>0</v>
      </c>
      <c r="I19" s="29">
        <f t="shared" si="7"/>
        <v>0</v>
      </c>
      <c r="J19" s="32">
        <f t="shared" si="12"/>
        <v>0</v>
      </c>
      <c r="K19" s="32">
        <f t="shared" si="13"/>
        <v>0</v>
      </c>
      <c r="L19" s="32">
        <f t="shared" si="11"/>
        <v>0</v>
      </c>
      <c r="M19" s="32"/>
      <c r="N19" s="32"/>
      <c r="O19" s="32"/>
      <c r="P19" s="31"/>
      <c r="Q19" s="31"/>
    </row>
    <row r="20" spans="1:17" x14ac:dyDescent="0.4">
      <c r="A20" s="42" t="s">
        <v>23</v>
      </c>
      <c r="B20" s="1">
        <v>45915</v>
      </c>
      <c r="E20" s="2">
        <f t="shared" si="0"/>
        <v>0</v>
      </c>
      <c r="F20" s="5">
        <f t="shared" si="10"/>
        <v>0</v>
      </c>
      <c r="G20" s="70">
        <f t="shared" si="14"/>
        <v>0</v>
      </c>
      <c r="H20" s="5">
        <f t="shared" si="8"/>
        <v>0</v>
      </c>
      <c r="I20" s="2">
        <f t="shared" si="7"/>
        <v>0</v>
      </c>
      <c r="J20" s="4">
        <f t="shared" si="12"/>
        <v>0</v>
      </c>
      <c r="K20" s="4">
        <f t="shared" si="13"/>
        <v>0</v>
      </c>
      <c r="L20" s="4">
        <f t="shared" si="11"/>
        <v>0</v>
      </c>
      <c r="M20" s="4"/>
      <c r="N20" s="4"/>
      <c r="O20" s="4"/>
    </row>
    <row r="21" spans="1:17" x14ac:dyDescent="0.4">
      <c r="A21" s="42" t="s">
        <v>24</v>
      </c>
      <c r="B21" s="1">
        <v>45916</v>
      </c>
      <c r="E21" s="2">
        <f t="shared" si="0"/>
        <v>0</v>
      </c>
      <c r="F21" s="5">
        <f t="shared" si="10"/>
        <v>0</v>
      </c>
      <c r="G21" s="70">
        <f t="shared" si="14"/>
        <v>0</v>
      </c>
      <c r="H21" s="5">
        <f t="shared" si="8"/>
        <v>0</v>
      </c>
      <c r="I21" s="2">
        <f t="shared" si="7"/>
        <v>0</v>
      </c>
      <c r="J21" s="4">
        <f t="shared" si="12"/>
        <v>0</v>
      </c>
      <c r="K21" s="4">
        <f t="shared" si="13"/>
        <v>0</v>
      </c>
      <c r="L21" s="4">
        <f t="shared" si="11"/>
        <v>0</v>
      </c>
      <c r="M21" s="4"/>
      <c r="N21" s="4"/>
      <c r="O21" s="4"/>
    </row>
    <row r="22" spans="1:17" x14ac:dyDescent="0.4">
      <c r="A22" s="42" t="s">
        <v>25</v>
      </c>
      <c r="B22" s="1">
        <v>45917</v>
      </c>
      <c r="C22" s="2"/>
      <c r="D22" s="2"/>
      <c r="E22" s="2">
        <f t="shared" si="0"/>
        <v>0</v>
      </c>
      <c r="F22" s="5">
        <f t="shared" si="10"/>
        <v>0</v>
      </c>
      <c r="G22" s="70">
        <f t="shared" si="14"/>
        <v>0</v>
      </c>
      <c r="H22" s="5">
        <f t="shared" si="8"/>
        <v>0</v>
      </c>
      <c r="I22" s="2">
        <f t="shared" si="7"/>
        <v>0</v>
      </c>
      <c r="J22" s="4">
        <f t="shared" si="12"/>
        <v>0</v>
      </c>
      <c r="K22" s="4">
        <f t="shared" si="13"/>
        <v>0</v>
      </c>
      <c r="L22" s="4">
        <f t="shared" si="11"/>
        <v>0</v>
      </c>
      <c r="M22" s="4"/>
      <c r="N22" s="4"/>
      <c r="O22" s="4"/>
    </row>
    <row r="23" spans="1:17" x14ac:dyDescent="0.4">
      <c r="A23" s="42" t="s">
        <v>26</v>
      </c>
      <c r="B23" s="1">
        <v>45918</v>
      </c>
      <c r="C23" s="2"/>
      <c r="E23" s="2">
        <f t="shared" si="0"/>
        <v>0</v>
      </c>
      <c r="F23" s="5">
        <f t="shared" si="10"/>
        <v>0</v>
      </c>
      <c r="G23" s="70">
        <f t="shared" si="14"/>
        <v>0</v>
      </c>
      <c r="H23" s="5">
        <f t="shared" si="8"/>
        <v>0</v>
      </c>
      <c r="I23" s="2">
        <f t="shared" si="7"/>
        <v>0</v>
      </c>
      <c r="J23" s="4">
        <f t="shared" si="12"/>
        <v>0</v>
      </c>
      <c r="K23" s="4">
        <f t="shared" si="13"/>
        <v>0</v>
      </c>
      <c r="L23" s="4">
        <f t="shared" si="11"/>
        <v>0</v>
      </c>
      <c r="M23" s="4"/>
      <c r="N23" s="4"/>
      <c r="O23" s="4"/>
    </row>
    <row r="24" spans="1:17" x14ac:dyDescent="0.4">
      <c r="A24" s="42" t="s">
        <v>27</v>
      </c>
      <c r="B24" s="1">
        <v>45919</v>
      </c>
      <c r="C24" s="2"/>
      <c r="D24" s="2"/>
      <c r="E24" s="2">
        <f t="shared" si="0"/>
        <v>0</v>
      </c>
      <c r="F24" s="5">
        <f t="shared" si="10"/>
        <v>0</v>
      </c>
      <c r="G24" s="70">
        <f t="shared" si="14"/>
        <v>0</v>
      </c>
      <c r="H24" s="5">
        <f t="shared" si="8"/>
        <v>0</v>
      </c>
      <c r="I24" s="2">
        <f t="shared" si="7"/>
        <v>0</v>
      </c>
      <c r="J24" s="4">
        <f t="shared" si="12"/>
        <v>0</v>
      </c>
      <c r="K24" s="4">
        <f t="shared" si="13"/>
        <v>0</v>
      </c>
      <c r="L24" s="4">
        <f t="shared" si="11"/>
        <v>0</v>
      </c>
      <c r="M24" s="4"/>
      <c r="N24" s="4"/>
      <c r="O24" s="4"/>
    </row>
    <row r="25" spans="1:17" x14ac:dyDescent="0.4">
      <c r="A25" s="42" t="s">
        <v>28</v>
      </c>
      <c r="B25" s="1">
        <v>45920</v>
      </c>
      <c r="E25" s="2">
        <f t="shared" si="0"/>
        <v>0</v>
      </c>
      <c r="F25" s="5">
        <f t="shared" si="10"/>
        <v>0</v>
      </c>
      <c r="G25" s="70">
        <f t="shared" si="14"/>
        <v>0</v>
      </c>
      <c r="H25" s="5">
        <f t="shared" si="8"/>
        <v>0</v>
      </c>
      <c r="I25" s="2">
        <f t="shared" si="7"/>
        <v>0</v>
      </c>
      <c r="J25" s="4">
        <f t="shared" si="12"/>
        <v>0</v>
      </c>
      <c r="K25" s="4">
        <f t="shared" si="13"/>
        <v>0</v>
      </c>
      <c r="L25" s="4">
        <f t="shared" si="11"/>
        <v>0</v>
      </c>
      <c r="M25" s="4"/>
      <c r="N25" s="4"/>
      <c r="O25" s="4"/>
    </row>
    <row r="26" spans="1:17" x14ac:dyDescent="0.4">
      <c r="A26" s="43" t="s">
        <v>22</v>
      </c>
      <c r="B26" s="44">
        <v>45921</v>
      </c>
      <c r="C26" s="31"/>
      <c r="D26" s="31"/>
      <c r="E26" s="29">
        <f t="shared" si="0"/>
        <v>0</v>
      </c>
      <c r="F26" s="30">
        <f t="shared" si="10"/>
        <v>0</v>
      </c>
      <c r="G26" s="71">
        <f t="shared" si="14"/>
        <v>0</v>
      </c>
      <c r="H26" s="30">
        <f t="shared" si="8"/>
        <v>0</v>
      </c>
      <c r="I26" s="29">
        <f t="shared" si="7"/>
        <v>0</v>
      </c>
      <c r="J26" s="32">
        <f t="shared" si="12"/>
        <v>0</v>
      </c>
      <c r="K26" s="32">
        <f t="shared" si="13"/>
        <v>0</v>
      </c>
      <c r="L26" s="32">
        <f t="shared" si="11"/>
        <v>0</v>
      </c>
      <c r="M26" s="32"/>
      <c r="N26" s="32"/>
      <c r="O26" s="32"/>
      <c r="P26" s="31"/>
      <c r="Q26" s="31"/>
    </row>
    <row r="27" spans="1:17" x14ac:dyDescent="0.4">
      <c r="A27" s="42" t="s">
        <v>23</v>
      </c>
      <c r="B27" s="1">
        <v>45922</v>
      </c>
      <c r="E27" s="2">
        <f t="shared" si="0"/>
        <v>0</v>
      </c>
      <c r="F27" s="5">
        <f t="shared" si="10"/>
        <v>0</v>
      </c>
      <c r="G27" s="70">
        <f t="shared" si="14"/>
        <v>0</v>
      </c>
      <c r="H27" s="5">
        <f t="shared" si="8"/>
        <v>0</v>
      </c>
      <c r="I27" s="2">
        <f t="shared" si="7"/>
        <v>0</v>
      </c>
      <c r="J27" s="4">
        <f t="shared" si="12"/>
        <v>0</v>
      </c>
      <c r="K27" s="4">
        <f t="shared" si="13"/>
        <v>0</v>
      </c>
      <c r="L27" s="4">
        <f t="shared" si="11"/>
        <v>0</v>
      </c>
      <c r="M27" s="4"/>
      <c r="N27" s="4"/>
      <c r="O27" s="4"/>
    </row>
    <row r="28" spans="1:17" x14ac:dyDescent="0.4">
      <c r="A28" s="42" t="s">
        <v>24</v>
      </c>
      <c r="B28" s="1">
        <v>45923</v>
      </c>
      <c r="E28" s="2">
        <f t="shared" si="0"/>
        <v>0</v>
      </c>
      <c r="F28" s="5">
        <f t="shared" si="10"/>
        <v>0</v>
      </c>
      <c r="G28" s="70">
        <f t="shared" si="14"/>
        <v>0</v>
      </c>
      <c r="H28" s="5">
        <f t="shared" si="8"/>
        <v>0</v>
      </c>
      <c r="I28" s="2">
        <f t="shared" si="7"/>
        <v>0</v>
      </c>
      <c r="J28" s="4">
        <f t="shared" si="12"/>
        <v>0</v>
      </c>
      <c r="K28" s="4">
        <f t="shared" si="13"/>
        <v>0</v>
      </c>
      <c r="L28" s="4">
        <f t="shared" si="11"/>
        <v>0</v>
      </c>
      <c r="M28" s="4"/>
      <c r="N28" s="4"/>
      <c r="O28" s="4"/>
    </row>
    <row r="29" spans="1:17" x14ac:dyDescent="0.4">
      <c r="A29" s="42" t="s">
        <v>25</v>
      </c>
      <c r="B29" s="1">
        <v>45924</v>
      </c>
      <c r="C29" s="2"/>
      <c r="D29" s="2"/>
      <c r="E29" s="2">
        <f t="shared" si="0"/>
        <v>0</v>
      </c>
      <c r="F29" s="5">
        <f t="shared" si="10"/>
        <v>0</v>
      </c>
      <c r="G29" s="70">
        <f t="shared" si="14"/>
        <v>0</v>
      </c>
      <c r="H29" s="5">
        <f t="shared" si="8"/>
        <v>0</v>
      </c>
      <c r="I29" s="2">
        <f t="shared" si="7"/>
        <v>0</v>
      </c>
      <c r="J29" s="4">
        <f t="shared" si="12"/>
        <v>0</v>
      </c>
      <c r="K29" s="4">
        <f t="shared" si="13"/>
        <v>0</v>
      </c>
      <c r="L29" s="4">
        <f t="shared" si="11"/>
        <v>0</v>
      </c>
      <c r="M29" s="4"/>
      <c r="N29" s="4"/>
      <c r="O29" s="4"/>
    </row>
    <row r="30" spans="1:17" x14ac:dyDescent="0.4">
      <c r="A30" s="42" t="s">
        <v>26</v>
      </c>
      <c r="B30" s="1">
        <v>45925</v>
      </c>
      <c r="C30" s="2"/>
      <c r="D30" s="2"/>
      <c r="E30" s="2">
        <f t="shared" si="0"/>
        <v>0</v>
      </c>
      <c r="F30" s="5">
        <f t="shared" si="10"/>
        <v>0</v>
      </c>
      <c r="G30" s="70">
        <f t="shared" si="14"/>
        <v>0</v>
      </c>
      <c r="H30" s="5">
        <f t="shared" si="8"/>
        <v>0</v>
      </c>
      <c r="I30" s="2">
        <f t="shared" si="7"/>
        <v>0</v>
      </c>
      <c r="J30" s="4">
        <f t="shared" si="12"/>
        <v>0</v>
      </c>
      <c r="K30" s="4">
        <f t="shared" si="13"/>
        <v>0</v>
      </c>
      <c r="L30" s="4">
        <f t="shared" si="11"/>
        <v>0</v>
      </c>
      <c r="M30" s="4"/>
      <c r="N30" s="4"/>
      <c r="O30" s="4"/>
    </row>
    <row r="31" spans="1:17" x14ac:dyDescent="0.4">
      <c r="A31" s="42" t="s">
        <v>27</v>
      </c>
      <c r="B31" s="1">
        <v>45926</v>
      </c>
      <c r="E31" s="2">
        <f t="shared" si="0"/>
        <v>0</v>
      </c>
      <c r="F31" s="5">
        <f t="shared" si="10"/>
        <v>0</v>
      </c>
      <c r="G31" s="70">
        <f t="shared" si="14"/>
        <v>0</v>
      </c>
      <c r="H31" s="5">
        <f t="shared" si="8"/>
        <v>0</v>
      </c>
      <c r="I31" s="2">
        <f t="shared" si="7"/>
        <v>0</v>
      </c>
      <c r="J31" s="4">
        <f t="shared" si="12"/>
        <v>0</v>
      </c>
      <c r="K31" s="4">
        <f t="shared" si="13"/>
        <v>0</v>
      </c>
      <c r="L31" s="4">
        <f t="shared" si="11"/>
        <v>0</v>
      </c>
      <c r="M31" s="4"/>
      <c r="N31" s="4"/>
      <c r="O31" s="4"/>
    </row>
    <row r="32" spans="1:17" x14ac:dyDescent="0.4">
      <c r="A32" s="42" t="s">
        <v>28</v>
      </c>
      <c r="B32" s="1">
        <v>45927</v>
      </c>
      <c r="C32" s="2"/>
      <c r="D32" s="2"/>
      <c r="E32" s="2">
        <f t="shared" si="0"/>
        <v>0</v>
      </c>
      <c r="F32" s="5">
        <f t="shared" si="10"/>
        <v>0</v>
      </c>
      <c r="G32" s="70">
        <f t="shared" si="14"/>
        <v>0</v>
      </c>
      <c r="H32" s="5">
        <f t="shared" si="8"/>
        <v>0</v>
      </c>
      <c r="I32" s="2">
        <f t="shared" si="7"/>
        <v>0</v>
      </c>
      <c r="J32" s="4">
        <f t="shared" si="12"/>
        <v>0</v>
      </c>
      <c r="K32" s="4">
        <f t="shared" si="13"/>
        <v>0</v>
      </c>
      <c r="L32" s="4">
        <f t="shared" si="11"/>
        <v>0</v>
      </c>
      <c r="M32" s="4"/>
      <c r="N32" s="4"/>
      <c r="O32" s="4"/>
    </row>
    <row r="33" spans="1:17" x14ac:dyDescent="0.4">
      <c r="A33" s="43" t="s">
        <v>22</v>
      </c>
      <c r="B33" s="44">
        <v>45928</v>
      </c>
      <c r="C33" s="31"/>
      <c r="D33" s="31"/>
      <c r="E33" s="29">
        <f t="shared" si="0"/>
        <v>0</v>
      </c>
      <c r="F33" s="30">
        <f t="shared" si="10"/>
        <v>0</v>
      </c>
      <c r="G33" s="71">
        <f t="shared" si="14"/>
        <v>0</v>
      </c>
      <c r="H33" s="30">
        <f t="shared" si="8"/>
        <v>0</v>
      </c>
      <c r="I33" s="29">
        <f t="shared" si="7"/>
        <v>0</v>
      </c>
      <c r="J33" s="32">
        <f t="shared" si="12"/>
        <v>0</v>
      </c>
      <c r="K33" s="32">
        <f t="shared" si="13"/>
        <v>0</v>
      </c>
      <c r="L33" s="32">
        <f t="shared" si="11"/>
        <v>0</v>
      </c>
      <c r="M33" s="32"/>
      <c r="N33" s="32"/>
      <c r="O33" s="32"/>
      <c r="P33" s="31"/>
      <c r="Q33" s="31"/>
    </row>
    <row r="34" spans="1:17" x14ac:dyDescent="0.4">
      <c r="A34" s="42" t="s">
        <v>23</v>
      </c>
      <c r="B34" s="1">
        <v>45929</v>
      </c>
      <c r="E34" s="2">
        <f t="shared" si="0"/>
        <v>0</v>
      </c>
      <c r="F34" s="5">
        <f t="shared" si="10"/>
        <v>0</v>
      </c>
      <c r="G34" s="70">
        <f t="shared" si="14"/>
        <v>0</v>
      </c>
      <c r="H34" s="5">
        <f t="shared" si="8"/>
        <v>0</v>
      </c>
      <c r="I34" s="2">
        <f t="shared" si="7"/>
        <v>0</v>
      </c>
      <c r="J34" s="4">
        <f t="shared" si="12"/>
        <v>0</v>
      </c>
      <c r="K34" s="4">
        <f t="shared" si="13"/>
        <v>0</v>
      </c>
      <c r="L34" s="4">
        <f t="shared" si="11"/>
        <v>0</v>
      </c>
      <c r="M34" s="4"/>
      <c r="N34" s="4"/>
      <c r="O34" s="4"/>
    </row>
    <row r="35" spans="1:17" x14ac:dyDescent="0.4">
      <c r="A35" s="42" t="s">
        <v>24</v>
      </c>
      <c r="B35" s="1">
        <v>45930</v>
      </c>
      <c r="E35" s="2">
        <f t="shared" si="0"/>
        <v>0</v>
      </c>
      <c r="F35" s="5">
        <f t="shared" si="10"/>
        <v>0</v>
      </c>
      <c r="G35" s="70">
        <f t="shared" si="14"/>
        <v>0</v>
      </c>
      <c r="H35">
        <f t="shared" si="8"/>
        <v>0</v>
      </c>
      <c r="I35" s="2">
        <f t="shared" si="7"/>
        <v>0</v>
      </c>
      <c r="J35" s="4">
        <f t="shared" si="12"/>
        <v>0</v>
      </c>
      <c r="K35" s="4">
        <f t="shared" si="13"/>
        <v>0</v>
      </c>
      <c r="L35" s="4">
        <f t="shared" si="11"/>
        <v>0</v>
      </c>
    </row>
    <row r="36" spans="1:17" x14ac:dyDescent="0.4">
      <c r="F36" s="5"/>
      <c r="H36" s="5"/>
      <c r="I36" s="6"/>
      <c r="J36" s="4"/>
      <c r="K36" s="4"/>
      <c r="L36" s="4"/>
      <c r="M36" s="4"/>
      <c r="N36" s="4"/>
      <c r="O36" s="4"/>
    </row>
    <row r="37" spans="1:17" x14ac:dyDescent="0.4">
      <c r="B37" s="25" t="s">
        <v>29</v>
      </c>
      <c r="C37" s="21">
        <f>COUNT(C5:C35)</f>
        <v>3</v>
      </c>
      <c r="D37" s="25" t="s">
        <v>19</v>
      </c>
      <c r="E37" s="37">
        <f>SUM(E5:E35)</f>
        <v>0.85416666666666652</v>
      </c>
      <c r="F37" s="22">
        <f>SUM(F6:F35)</f>
        <v>20.499999999999996</v>
      </c>
      <c r="G37" s="73"/>
      <c r="H37" s="22">
        <f>SUM(H6:H35)</f>
        <v>23.000000000000004</v>
      </c>
      <c r="I37" s="23">
        <f>SUM(I6:I35)</f>
        <v>1.8125000000000002</v>
      </c>
      <c r="J37" s="24">
        <f>SUM(J6:J35)</f>
        <v>297.24999999999994</v>
      </c>
      <c r="K37" s="24">
        <f>SUM(K6:K35)</f>
        <v>402.50000000000006</v>
      </c>
      <c r="L37" s="26">
        <f>SUM(L6:L35)</f>
        <v>699.75</v>
      </c>
      <c r="M37" s="51">
        <f>COUNTIF(M5:M35,"E")</f>
        <v>0</v>
      </c>
      <c r="N37" s="51">
        <f>COUNTIF(N5:N35,"L")</f>
        <v>0</v>
      </c>
      <c r="O37" s="51">
        <f>COUNTIF(O5:O35,"G")</f>
        <v>0</v>
      </c>
      <c r="P37" s="21"/>
      <c r="Q37" s="21"/>
    </row>
  </sheetData>
  <autoFilter ref="A1:Q34" xr:uid="{F13E9428-A0AE-44C2-9A46-24E63796725B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</autoFilter>
  <mergeCells count="3">
    <mergeCell ref="A1:Q1"/>
    <mergeCell ref="M4:O4"/>
    <mergeCell ref="P4:Q4"/>
  </mergeCells>
  <phoneticPr fontId="7" type="noConversion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466CB-80B0-49D2-BFE9-1FB5E25B5937}">
  <dimension ref="A1:Q40"/>
  <sheetViews>
    <sheetView topLeftCell="A7" workbookViewId="0">
      <selection activeCell="O41" sqref="O41"/>
    </sheetView>
  </sheetViews>
  <sheetFormatPr baseColWidth="10" defaultColWidth="10.75" defaultRowHeight="14.5" x14ac:dyDescent="0.35"/>
  <cols>
    <col min="1" max="1" width="8.4140625" style="42" customWidth="1"/>
    <col min="6" max="6" width="9" customWidth="1"/>
    <col min="7" max="7" width="12.4140625" customWidth="1"/>
    <col min="8" max="8" width="9.75" customWidth="1"/>
    <col min="9" max="9" width="14.25" customWidth="1"/>
    <col min="13" max="13" width="4" customWidth="1"/>
    <col min="14" max="14" width="4.58203125" customWidth="1"/>
    <col min="15" max="15" width="3.83203125" customWidth="1"/>
  </cols>
  <sheetData>
    <row r="1" spans="1:17" ht="22.95" x14ac:dyDescent="0.35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1"/>
    </row>
    <row r="2" spans="1:17" x14ac:dyDescent="0.35">
      <c r="A2" s="40"/>
      <c r="B2" s="48" t="s">
        <v>1</v>
      </c>
      <c r="C2" s="48"/>
      <c r="D2" s="49" t="s">
        <v>2</v>
      </c>
      <c r="E2" s="49"/>
      <c r="F2" s="49"/>
      <c r="G2" s="49"/>
      <c r="H2" s="49"/>
      <c r="I2" s="50"/>
      <c r="J2" s="49"/>
      <c r="K2" s="7" t="s">
        <v>3</v>
      </c>
      <c r="L2" s="8"/>
      <c r="M2" s="8"/>
      <c r="N2" s="8"/>
      <c r="O2" s="8"/>
      <c r="P2" s="48">
        <v>631</v>
      </c>
      <c r="Q2" s="9" t="s">
        <v>4</v>
      </c>
    </row>
    <row r="3" spans="1:17" x14ac:dyDescent="0.35">
      <c r="A3" s="40"/>
      <c r="B3" s="48" t="s">
        <v>5</v>
      </c>
      <c r="C3" s="48"/>
      <c r="D3" s="10" t="s">
        <v>30</v>
      </c>
      <c r="E3" s="10"/>
      <c r="F3" s="10"/>
      <c r="G3" s="49" t="s">
        <v>7</v>
      </c>
      <c r="H3" s="49"/>
      <c r="I3" s="11" t="s">
        <v>31</v>
      </c>
      <c r="J3" s="12"/>
      <c r="K3" s="13" t="s">
        <v>9</v>
      </c>
      <c r="L3" s="14"/>
      <c r="M3" s="14"/>
      <c r="N3" s="14"/>
      <c r="O3" s="14"/>
      <c r="P3" s="15">
        <f>I40</f>
        <v>0</v>
      </c>
      <c r="Q3" s="16" t="s">
        <v>4</v>
      </c>
    </row>
    <row r="4" spans="1:17" x14ac:dyDescent="0.35">
      <c r="A4" s="41"/>
      <c r="B4" s="20" t="s">
        <v>10</v>
      </c>
      <c r="C4" s="17" t="s">
        <v>11</v>
      </c>
      <c r="D4" s="17" t="s">
        <v>12</v>
      </c>
      <c r="E4" s="17" t="s">
        <v>13</v>
      </c>
      <c r="F4" s="17" t="s">
        <v>14</v>
      </c>
      <c r="G4" s="18" t="s">
        <v>15</v>
      </c>
      <c r="H4" s="18" t="s">
        <v>14</v>
      </c>
      <c r="I4" s="18" t="s">
        <v>16</v>
      </c>
      <c r="J4" s="19" t="s">
        <v>17</v>
      </c>
      <c r="K4" s="27" t="s">
        <v>18</v>
      </c>
      <c r="L4" s="27" t="s">
        <v>19</v>
      </c>
      <c r="M4" s="62" t="s">
        <v>20</v>
      </c>
      <c r="N4" s="63"/>
      <c r="O4" s="63"/>
      <c r="P4" s="64" t="s">
        <v>21</v>
      </c>
      <c r="Q4" s="65"/>
    </row>
    <row r="5" spans="1:17" x14ac:dyDescent="0.35">
      <c r="A5" s="43" t="s">
        <v>22</v>
      </c>
      <c r="B5" s="28"/>
      <c r="C5" s="29"/>
      <c r="D5" s="29"/>
      <c r="E5" s="29">
        <f t="shared" ref="E5:E38" si="0">MOD(D5-C5-G5,1)</f>
        <v>0</v>
      </c>
      <c r="F5" s="30">
        <f t="shared" ref="F5:F9" si="1">IF(ISNUMBER(E5),E5*24,"")</f>
        <v>0</v>
      </c>
      <c r="G5" s="29"/>
      <c r="H5" s="30" t="str">
        <f t="shared" ref="H5:H9" si="2">IF(ISNUMBER(G5),G5*24,"")</f>
        <v/>
      </c>
      <c r="I5" s="29">
        <f>SUM(D5-C5)</f>
        <v>0</v>
      </c>
      <c r="J5" s="32">
        <f t="shared" ref="J5" si="3">E5*24*15.5</f>
        <v>0</v>
      </c>
      <c r="K5" s="32">
        <f t="shared" ref="K5:K8" si="4">G5*24*17.5</f>
        <v>0</v>
      </c>
      <c r="L5" s="32">
        <f t="shared" ref="L5:L8" si="5">SUM(J5:K5)</f>
        <v>0</v>
      </c>
      <c r="M5" s="32"/>
      <c r="N5" s="32"/>
      <c r="O5" s="32"/>
      <c r="P5" s="31"/>
      <c r="Q5" s="31"/>
    </row>
    <row r="6" spans="1:17" x14ac:dyDescent="0.35">
      <c r="A6" s="42" t="s">
        <v>23</v>
      </c>
      <c r="B6" s="1"/>
      <c r="C6" s="2"/>
      <c r="D6" s="2"/>
      <c r="E6" s="2">
        <f t="shared" si="0"/>
        <v>0</v>
      </c>
      <c r="F6" s="5">
        <f t="shared" si="1"/>
        <v>0</v>
      </c>
      <c r="G6" s="2"/>
      <c r="H6" s="5" t="str">
        <f t="shared" si="2"/>
        <v/>
      </c>
      <c r="I6" s="2">
        <f t="shared" ref="I6:I38" si="6">MOD(D6-C6,1)</f>
        <v>0</v>
      </c>
      <c r="J6" s="4">
        <f>E6*24*14.5</f>
        <v>0</v>
      </c>
      <c r="K6" s="4">
        <f t="shared" si="4"/>
        <v>0</v>
      </c>
      <c r="L6" s="4">
        <f t="shared" si="5"/>
        <v>0</v>
      </c>
      <c r="M6" s="4"/>
      <c r="N6" s="4"/>
      <c r="O6" s="4"/>
    </row>
    <row r="7" spans="1:17" x14ac:dyDescent="0.35">
      <c r="A7" s="42" t="s">
        <v>24</v>
      </c>
      <c r="B7" s="1"/>
      <c r="C7" s="2"/>
      <c r="D7" s="2"/>
      <c r="E7" s="2">
        <f t="shared" si="0"/>
        <v>0</v>
      </c>
      <c r="F7" s="5">
        <f t="shared" si="1"/>
        <v>0</v>
      </c>
      <c r="G7" s="2"/>
      <c r="H7" s="5" t="str">
        <f t="shared" si="2"/>
        <v/>
      </c>
      <c r="I7" s="2">
        <f t="shared" si="6"/>
        <v>0</v>
      </c>
      <c r="J7" s="4">
        <f>E7*24*14.5</f>
        <v>0</v>
      </c>
      <c r="K7" s="4">
        <f t="shared" si="4"/>
        <v>0</v>
      </c>
      <c r="L7" s="4">
        <f t="shared" si="5"/>
        <v>0</v>
      </c>
      <c r="M7" s="4"/>
      <c r="N7" s="4"/>
      <c r="O7" s="4"/>
    </row>
    <row r="8" spans="1:17" x14ac:dyDescent="0.35">
      <c r="A8" s="42" t="s">
        <v>25</v>
      </c>
      <c r="B8" s="1">
        <v>45931</v>
      </c>
      <c r="C8" s="2"/>
      <c r="D8" s="2"/>
      <c r="E8" s="2">
        <f t="shared" si="0"/>
        <v>0</v>
      </c>
      <c r="F8" s="5">
        <f t="shared" si="1"/>
        <v>0</v>
      </c>
      <c r="G8" s="2"/>
      <c r="H8" s="5" t="str">
        <f t="shared" si="2"/>
        <v/>
      </c>
      <c r="I8" s="2">
        <f t="shared" si="6"/>
        <v>0</v>
      </c>
      <c r="J8" s="4">
        <f t="shared" ref="J8:J38" si="7">E8*24*14.5</f>
        <v>0</v>
      </c>
      <c r="K8" s="4">
        <f t="shared" si="4"/>
        <v>0</v>
      </c>
      <c r="L8" s="4">
        <f t="shared" si="5"/>
        <v>0</v>
      </c>
      <c r="M8" s="4"/>
      <c r="N8" s="4"/>
      <c r="O8" s="4"/>
    </row>
    <row r="9" spans="1:17" x14ac:dyDescent="0.35">
      <c r="A9" s="42" t="s">
        <v>26</v>
      </c>
      <c r="B9" s="1">
        <v>45932</v>
      </c>
      <c r="C9" s="2"/>
      <c r="D9" s="2"/>
      <c r="E9" s="2">
        <f t="shared" si="0"/>
        <v>0</v>
      </c>
      <c r="F9" s="5">
        <f t="shared" si="1"/>
        <v>0</v>
      </c>
      <c r="G9" s="2"/>
      <c r="H9" s="5" t="str">
        <f t="shared" si="2"/>
        <v/>
      </c>
      <c r="I9" s="2">
        <f t="shared" si="6"/>
        <v>0</v>
      </c>
      <c r="J9" s="4">
        <f t="shared" si="7"/>
        <v>0</v>
      </c>
      <c r="K9" s="4">
        <f>G9*24*17.5</f>
        <v>0</v>
      </c>
      <c r="L9" s="4">
        <f>SUM(J9:K9)</f>
        <v>0</v>
      </c>
      <c r="M9" s="4"/>
      <c r="N9" s="4"/>
      <c r="O9" s="4"/>
    </row>
    <row r="10" spans="1:17" x14ac:dyDescent="0.35">
      <c r="A10" s="43" t="s">
        <v>27</v>
      </c>
      <c r="B10" s="44">
        <v>45933</v>
      </c>
      <c r="C10" s="38"/>
      <c r="D10" s="38"/>
      <c r="E10" s="38">
        <f t="shared" si="0"/>
        <v>0</v>
      </c>
      <c r="F10" s="45">
        <f>IF(ISNUMBER(E10),E10*24,"")</f>
        <v>0</v>
      </c>
      <c r="G10" s="38"/>
      <c r="H10" s="45" t="str">
        <f>IF(ISNUMBER(G10),G10*24,"")</f>
        <v/>
      </c>
      <c r="I10" s="38">
        <f t="shared" si="6"/>
        <v>0</v>
      </c>
      <c r="J10" s="46">
        <f t="shared" si="7"/>
        <v>0</v>
      </c>
      <c r="K10" s="46">
        <f>G10*24*17.5</f>
        <v>0</v>
      </c>
      <c r="L10" s="46">
        <f>SUM(J10:K10)</f>
        <v>0</v>
      </c>
      <c r="M10" s="46"/>
      <c r="N10" s="46"/>
      <c r="O10" s="46"/>
      <c r="P10" s="47"/>
      <c r="Q10" s="47"/>
    </row>
    <row r="11" spans="1:17" x14ac:dyDescent="0.35">
      <c r="A11" s="42" t="s">
        <v>28</v>
      </c>
      <c r="B11" s="1">
        <v>45934</v>
      </c>
      <c r="C11" s="2"/>
      <c r="D11" s="3"/>
      <c r="E11" s="2">
        <f t="shared" si="0"/>
        <v>0</v>
      </c>
      <c r="F11" s="5">
        <f t="shared" ref="F11:F38" si="8">IF(ISNUMBER(E11),E11*24,"")</f>
        <v>0</v>
      </c>
      <c r="G11" s="2"/>
      <c r="H11" s="5" t="str">
        <f t="shared" ref="H11:H34" si="9">IF(ISNUMBER(G11),G11*24,"")</f>
        <v/>
      </c>
      <c r="I11" s="2">
        <f t="shared" si="6"/>
        <v>0</v>
      </c>
      <c r="J11" s="4">
        <f t="shared" si="7"/>
        <v>0</v>
      </c>
      <c r="K11" s="4">
        <f>G11*24*17.5</f>
        <v>0</v>
      </c>
      <c r="L11" s="4">
        <f t="shared" ref="L11:L38" si="10">SUM(J11:K11)</f>
        <v>0</v>
      </c>
      <c r="M11" s="4"/>
      <c r="N11" s="4"/>
      <c r="O11" s="4"/>
    </row>
    <row r="12" spans="1:17" x14ac:dyDescent="0.35">
      <c r="A12" s="43" t="s">
        <v>22</v>
      </c>
      <c r="B12" s="44">
        <v>45935</v>
      </c>
      <c r="C12" s="29"/>
      <c r="D12" s="29"/>
      <c r="E12" s="29">
        <f t="shared" si="0"/>
        <v>0</v>
      </c>
      <c r="F12" s="30">
        <f t="shared" si="8"/>
        <v>0</v>
      </c>
      <c r="G12" s="31"/>
      <c r="H12" s="30" t="str">
        <f t="shared" si="9"/>
        <v/>
      </c>
      <c r="I12" s="29">
        <f t="shared" si="6"/>
        <v>0</v>
      </c>
      <c r="J12" s="32">
        <f t="shared" si="7"/>
        <v>0</v>
      </c>
      <c r="K12" s="32">
        <f t="shared" ref="K12:K38" si="11">G12*24*17.5</f>
        <v>0</v>
      </c>
      <c r="L12" s="32">
        <f t="shared" si="10"/>
        <v>0</v>
      </c>
      <c r="M12" s="32"/>
      <c r="N12" s="32"/>
      <c r="O12" s="32"/>
      <c r="P12" s="31"/>
      <c r="Q12" s="31"/>
    </row>
    <row r="13" spans="1:17" x14ac:dyDescent="0.35">
      <c r="A13" s="42" t="s">
        <v>23</v>
      </c>
      <c r="B13" s="1">
        <v>45936</v>
      </c>
      <c r="C13" s="2"/>
      <c r="D13" s="2"/>
      <c r="E13" s="2">
        <f t="shared" si="0"/>
        <v>0</v>
      </c>
      <c r="F13" s="5">
        <f t="shared" si="8"/>
        <v>0</v>
      </c>
      <c r="G13" s="2"/>
      <c r="H13" s="5" t="str">
        <f t="shared" si="9"/>
        <v/>
      </c>
      <c r="I13" s="2">
        <f t="shared" si="6"/>
        <v>0</v>
      </c>
      <c r="J13" s="4">
        <f t="shared" si="7"/>
        <v>0</v>
      </c>
      <c r="K13" s="4">
        <f t="shared" si="11"/>
        <v>0</v>
      </c>
      <c r="L13" s="4">
        <f t="shared" si="10"/>
        <v>0</v>
      </c>
      <c r="M13" s="4"/>
      <c r="N13" s="4"/>
      <c r="O13" s="4"/>
    </row>
    <row r="14" spans="1:17" x14ac:dyDescent="0.35">
      <c r="A14" s="42" t="s">
        <v>24</v>
      </c>
      <c r="B14" s="1">
        <v>45937</v>
      </c>
      <c r="C14" s="2"/>
      <c r="D14" s="2"/>
      <c r="E14" s="2">
        <f>MOD(D14-C14-G14,1)</f>
        <v>0</v>
      </c>
      <c r="F14" s="5">
        <f t="shared" si="8"/>
        <v>0</v>
      </c>
      <c r="G14" s="2"/>
      <c r="H14" s="5" t="str">
        <f t="shared" si="9"/>
        <v/>
      </c>
      <c r="I14" s="2">
        <f t="shared" si="6"/>
        <v>0</v>
      </c>
      <c r="J14" s="4">
        <f t="shared" si="7"/>
        <v>0</v>
      </c>
      <c r="K14" s="4">
        <f t="shared" si="11"/>
        <v>0</v>
      </c>
      <c r="L14" s="4">
        <f t="shared" si="10"/>
        <v>0</v>
      </c>
      <c r="M14" s="4"/>
      <c r="N14" s="4"/>
      <c r="O14" s="4"/>
    </row>
    <row r="15" spans="1:17" x14ac:dyDescent="0.35">
      <c r="A15" s="42" t="s">
        <v>25</v>
      </c>
      <c r="B15" s="1">
        <v>45938</v>
      </c>
      <c r="C15" s="2"/>
      <c r="D15" s="2"/>
      <c r="E15" s="2">
        <f>MOD(D15-C15-G15,1)</f>
        <v>0</v>
      </c>
      <c r="F15" s="5">
        <f t="shared" si="8"/>
        <v>0</v>
      </c>
      <c r="H15" s="5" t="str">
        <f t="shared" si="9"/>
        <v/>
      </c>
      <c r="I15" s="2">
        <f t="shared" si="6"/>
        <v>0</v>
      </c>
      <c r="J15" s="4">
        <f t="shared" si="7"/>
        <v>0</v>
      </c>
      <c r="K15" s="4">
        <f t="shared" si="11"/>
        <v>0</v>
      </c>
      <c r="L15" s="4">
        <f t="shared" si="10"/>
        <v>0</v>
      </c>
      <c r="M15" s="4"/>
      <c r="N15" s="4"/>
      <c r="O15" s="4"/>
    </row>
    <row r="16" spans="1:17" x14ac:dyDescent="0.35">
      <c r="A16" s="42" t="s">
        <v>26</v>
      </c>
      <c r="B16" s="1">
        <v>45939</v>
      </c>
      <c r="C16" s="2"/>
      <c r="D16" s="2"/>
      <c r="E16" s="2">
        <f t="shared" si="0"/>
        <v>0</v>
      </c>
      <c r="F16" s="5">
        <f t="shared" si="8"/>
        <v>0</v>
      </c>
      <c r="H16" s="5" t="str">
        <f t="shared" si="9"/>
        <v/>
      </c>
      <c r="I16" s="2">
        <f t="shared" si="6"/>
        <v>0</v>
      </c>
      <c r="J16" s="4">
        <f t="shared" si="7"/>
        <v>0</v>
      </c>
      <c r="K16" s="4">
        <f t="shared" si="11"/>
        <v>0</v>
      </c>
      <c r="L16" s="4">
        <f t="shared" si="10"/>
        <v>0</v>
      </c>
      <c r="M16" s="4"/>
      <c r="N16" s="4"/>
      <c r="O16" s="4"/>
    </row>
    <row r="17" spans="1:17" x14ac:dyDescent="0.35">
      <c r="A17" s="42" t="s">
        <v>27</v>
      </c>
      <c r="B17" s="1">
        <v>45940</v>
      </c>
      <c r="E17" s="2">
        <f t="shared" si="0"/>
        <v>0</v>
      </c>
      <c r="F17" s="5">
        <f t="shared" si="8"/>
        <v>0</v>
      </c>
      <c r="H17" s="5" t="str">
        <f t="shared" si="9"/>
        <v/>
      </c>
      <c r="I17" s="2">
        <f t="shared" si="6"/>
        <v>0</v>
      </c>
      <c r="J17" s="4">
        <f t="shared" si="7"/>
        <v>0</v>
      </c>
      <c r="K17" s="4">
        <f t="shared" si="11"/>
        <v>0</v>
      </c>
      <c r="L17" s="4">
        <f t="shared" si="10"/>
        <v>0</v>
      </c>
      <c r="M17" s="4"/>
      <c r="N17" s="4"/>
      <c r="O17" s="4"/>
    </row>
    <row r="18" spans="1:17" x14ac:dyDescent="0.35">
      <c r="A18" s="42" t="s">
        <v>28</v>
      </c>
      <c r="B18" s="1">
        <v>45941</v>
      </c>
      <c r="C18" s="2"/>
      <c r="D18" s="2"/>
      <c r="E18" s="2">
        <f t="shared" si="0"/>
        <v>0</v>
      </c>
      <c r="F18" s="5">
        <f t="shared" si="8"/>
        <v>0</v>
      </c>
      <c r="G18" s="2"/>
      <c r="H18" s="5" t="str">
        <f t="shared" si="9"/>
        <v/>
      </c>
      <c r="I18" s="2">
        <f t="shared" si="6"/>
        <v>0</v>
      </c>
      <c r="J18" s="4">
        <f t="shared" si="7"/>
        <v>0</v>
      </c>
      <c r="K18" s="4">
        <f t="shared" si="11"/>
        <v>0</v>
      </c>
      <c r="L18" s="4">
        <f t="shared" si="10"/>
        <v>0</v>
      </c>
      <c r="M18" s="4"/>
      <c r="N18" s="4"/>
      <c r="O18" s="4"/>
      <c r="P18" s="39"/>
      <c r="Q18" s="39"/>
    </row>
    <row r="19" spans="1:17" x14ac:dyDescent="0.35">
      <c r="A19" s="43" t="s">
        <v>22</v>
      </c>
      <c r="B19" s="44">
        <v>45942</v>
      </c>
      <c r="C19" s="31"/>
      <c r="D19" s="31"/>
      <c r="E19" s="29">
        <f t="shared" si="0"/>
        <v>0</v>
      </c>
      <c r="F19" s="30">
        <f t="shared" si="8"/>
        <v>0</v>
      </c>
      <c r="G19" s="31"/>
      <c r="H19" s="30" t="str">
        <f t="shared" si="9"/>
        <v/>
      </c>
      <c r="I19" s="29">
        <f t="shared" si="6"/>
        <v>0</v>
      </c>
      <c r="J19" s="32">
        <f t="shared" si="7"/>
        <v>0</v>
      </c>
      <c r="K19" s="32">
        <f t="shared" si="11"/>
        <v>0</v>
      </c>
      <c r="L19" s="32">
        <f t="shared" si="10"/>
        <v>0</v>
      </c>
      <c r="M19" s="32"/>
      <c r="N19" s="32"/>
      <c r="O19" s="32"/>
      <c r="P19" s="31"/>
      <c r="Q19" s="31"/>
    </row>
    <row r="20" spans="1:17" x14ac:dyDescent="0.35">
      <c r="A20" s="42" t="s">
        <v>23</v>
      </c>
      <c r="B20" s="1">
        <v>45943</v>
      </c>
      <c r="E20" s="2">
        <f t="shared" si="0"/>
        <v>0</v>
      </c>
      <c r="F20" s="5">
        <f t="shared" si="8"/>
        <v>0</v>
      </c>
      <c r="H20" s="5" t="str">
        <f t="shared" si="9"/>
        <v/>
      </c>
      <c r="I20" s="2">
        <f t="shared" si="6"/>
        <v>0</v>
      </c>
      <c r="J20" s="4">
        <f t="shared" si="7"/>
        <v>0</v>
      </c>
      <c r="K20" s="4">
        <f t="shared" si="11"/>
        <v>0</v>
      </c>
      <c r="L20" s="4">
        <f t="shared" si="10"/>
        <v>0</v>
      </c>
      <c r="M20" s="4"/>
      <c r="N20" s="4"/>
      <c r="O20" s="4"/>
    </row>
    <row r="21" spans="1:17" x14ac:dyDescent="0.35">
      <c r="A21" s="42" t="s">
        <v>24</v>
      </c>
      <c r="B21" s="1">
        <v>45944</v>
      </c>
      <c r="E21" s="2">
        <f t="shared" si="0"/>
        <v>0</v>
      </c>
      <c r="F21" s="5">
        <f t="shared" si="8"/>
        <v>0</v>
      </c>
      <c r="H21" s="5" t="str">
        <f t="shared" si="9"/>
        <v/>
      </c>
      <c r="I21" s="2">
        <f t="shared" si="6"/>
        <v>0</v>
      </c>
      <c r="J21" s="4">
        <f t="shared" si="7"/>
        <v>0</v>
      </c>
      <c r="K21" s="4">
        <f t="shared" si="11"/>
        <v>0</v>
      </c>
      <c r="L21" s="4">
        <f t="shared" si="10"/>
        <v>0</v>
      </c>
      <c r="M21" s="4"/>
      <c r="N21" s="4"/>
      <c r="O21" s="4"/>
    </row>
    <row r="22" spans="1:17" x14ac:dyDescent="0.35">
      <c r="A22" s="42" t="s">
        <v>25</v>
      </c>
      <c r="B22" s="1">
        <v>45945</v>
      </c>
      <c r="C22" s="2"/>
      <c r="D22" s="2"/>
      <c r="E22" s="2">
        <f t="shared" si="0"/>
        <v>0</v>
      </c>
      <c r="F22" s="5">
        <f t="shared" si="8"/>
        <v>0</v>
      </c>
      <c r="G22" s="2"/>
      <c r="H22" s="5" t="str">
        <f t="shared" si="9"/>
        <v/>
      </c>
      <c r="I22" s="2">
        <f t="shared" si="6"/>
        <v>0</v>
      </c>
      <c r="J22" s="4">
        <f t="shared" si="7"/>
        <v>0</v>
      </c>
      <c r="K22" s="4">
        <f t="shared" si="11"/>
        <v>0</v>
      </c>
      <c r="L22" s="4">
        <f t="shared" si="10"/>
        <v>0</v>
      </c>
      <c r="M22" s="4"/>
      <c r="N22" s="4"/>
      <c r="O22" s="4"/>
    </row>
    <row r="23" spans="1:17" x14ac:dyDescent="0.35">
      <c r="A23" s="42" t="s">
        <v>26</v>
      </c>
      <c r="B23" s="1">
        <v>45946</v>
      </c>
      <c r="E23" s="2">
        <f t="shared" si="0"/>
        <v>0</v>
      </c>
      <c r="F23" s="5">
        <f t="shared" si="8"/>
        <v>0</v>
      </c>
      <c r="H23" s="5" t="str">
        <f t="shared" si="9"/>
        <v/>
      </c>
      <c r="I23" s="2">
        <f t="shared" si="6"/>
        <v>0</v>
      </c>
      <c r="J23" s="4">
        <f t="shared" si="7"/>
        <v>0</v>
      </c>
      <c r="K23" s="4">
        <f t="shared" si="11"/>
        <v>0</v>
      </c>
      <c r="L23" s="4">
        <f t="shared" si="10"/>
        <v>0</v>
      </c>
      <c r="M23" s="4"/>
      <c r="N23" s="4"/>
      <c r="O23" s="4"/>
    </row>
    <row r="24" spans="1:17" x14ac:dyDescent="0.35">
      <c r="A24" s="42" t="s">
        <v>27</v>
      </c>
      <c r="B24" s="1">
        <v>45947</v>
      </c>
      <c r="C24" s="2"/>
      <c r="D24" s="2"/>
      <c r="E24" s="2">
        <f t="shared" si="0"/>
        <v>0</v>
      </c>
      <c r="F24" s="5">
        <f t="shared" si="8"/>
        <v>0</v>
      </c>
      <c r="H24" s="5" t="str">
        <f t="shared" si="9"/>
        <v/>
      </c>
      <c r="I24" s="2">
        <f t="shared" si="6"/>
        <v>0</v>
      </c>
      <c r="J24" s="4">
        <f t="shared" si="7"/>
        <v>0</v>
      </c>
      <c r="K24" s="4">
        <f t="shared" si="11"/>
        <v>0</v>
      </c>
      <c r="L24" s="4">
        <f t="shared" si="10"/>
        <v>0</v>
      </c>
      <c r="M24" s="4"/>
      <c r="N24" s="4"/>
      <c r="O24" s="4"/>
    </row>
    <row r="25" spans="1:17" x14ac:dyDescent="0.35">
      <c r="A25" s="42" t="s">
        <v>28</v>
      </c>
      <c r="B25" s="1">
        <v>45948</v>
      </c>
      <c r="E25" s="2">
        <f t="shared" si="0"/>
        <v>0</v>
      </c>
      <c r="F25" s="5">
        <f t="shared" si="8"/>
        <v>0</v>
      </c>
      <c r="H25" s="5" t="str">
        <f t="shared" si="9"/>
        <v/>
      </c>
      <c r="I25" s="2">
        <f t="shared" si="6"/>
        <v>0</v>
      </c>
      <c r="J25" s="4">
        <f t="shared" si="7"/>
        <v>0</v>
      </c>
      <c r="K25" s="4">
        <f t="shared" si="11"/>
        <v>0</v>
      </c>
      <c r="L25" s="4">
        <f t="shared" si="10"/>
        <v>0</v>
      </c>
      <c r="M25" s="4"/>
      <c r="N25" s="4"/>
      <c r="O25" s="4"/>
    </row>
    <row r="26" spans="1:17" x14ac:dyDescent="0.35">
      <c r="A26" s="43" t="s">
        <v>22</v>
      </c>
      <c r="B26" s="44">
        <v>45949</v>
      </c>
      <c r="C26" s="31"/>
      <c r="D26" s="31"/>
      <c r="E26" s="29">
        <f t="shared" si="0"/>
        <v>0</v>
      </c>
      <c r="F26" s="30">
        <f t="shared" si="8"/>
        <v>0</v>
      </c>
      <c r="G26" s="31"/>
      <c r="H26" s="30" t="str">
        <f t="shared" si="9"/>
        <v/>
      </c>
      <c r="I26" s="29">
        <f t="shared" si="6"/>
        <v>0</v>
      </c>
      <c r="J26" s="32">
        <f t="shared" si="7"/>
        <v>0</v>
      </c>
      <c r="K26" s="32">
        <f t="shared" si="11"/>
        <v>0</v>
      </c>
      <c r="L26" s="32">
        <f t="shared" si="10"/>
        <v>0</v>
      </c>
      <c r="M26" s="32"/>
      <c r="N26" s="32"/>
      <c r="O26" s="32"/>
      <c r="P26" s="31"/>
      <c r="Q26" s="31"/>
    </row>
    <row r="27" spans="1:17" x14ac:dyDescent="0.35">
      <c r="A27" s="42" t="s">
        <v>23</v>
      </c>
      <c r="B27" s="1">
        <v>45950</v>
      </c>
      <c r="E27" s="2">
        <f t="shared" si="0"/>
        <v>0</v>
      </c>
      <c r="F27" s="5">
        <f t="shared" si="8"/>
        <v>0</v>
      </c>
      <c r="H27" s="5" t="str">
        <f t="shared" si="9"/>
        <v/>
      </c>
      <c r="I27" s="2">
        <f t="shared" si="6"/>
        <v>0</v>
      </c>
      <c r="J27" s="4">
        <f t="shared" si="7"/>
        <v>0</v>
      </c>
      <c r="K27" s="4">
        <f t="shared" si="11"/>
        <v>0</v>
      </c>
      <c r="L27" s="4">
        <f t="shared" si="10"/>
        <v>0</v>
      </c>
      <c r="M27" s="4"/>
      <c r="N27" s="4"/>
      <c r="O27" s="4"/>
    </row>
    <row r="28" spans="1:17" x14ac:dyDescent="0.35">
      <c r="A28" s="42" t="s">
        <v>24</v>
      </c>
      <c r="B28" s="1">
        <v>45951</v>
      </c>
      <c r="E28" s="2">
        <f t="shared" si="0"/>
        <v>0</v>
      </c>
      <c r="F28" s="5">
        <f t="shared" si="8"/>
        <v>0</v>
      </c>
      <c r="H28" s="5" t="str">
        <f t="shared" si="9"/>
        <v/>
      </c>
      <c r="I28" s="2">
        <f t="shared" si="6"/>
        <v>0</v>
      </c>
      <c r="J28" s="4">
        <f t="shared" si="7"/>
        <v>0</v>
      </c>
      <c r="K28" s="4">
        <f t="shared" si="11"/>
        <v>0</v>
      </c>
      <c r="L28" s="4">
        <f t="shared" si="10"/>
        <v>0</v>
      </c>
      <c r="M28" s="4"/>
      <c r="N28" s="4"/>
      <c r="O28" s="4"/>
    </row>
    <row r="29" spans="1:17" x14ac:dyDescent="0.35">
      <c r="A29" s="42" t="s">
        <v>25</v>
      </c>
      <c r="B29" s="1">
        <v>45952</v>
      </c>
      <c r="C29" s="2"/>
      <c r="D29" s="2"/>
      <c r="E29" s="2">
        <f t="shared" si="0"/>
        <v>0</v>
      </c>
      <c r="F29" s="5">
        <f t="shared" si="8"/>
        <v>0</v>
      </c>
      <c r="H29" s="5" t="str">
        <f t="shared" si="9"/>
        <v/>
      </c>
      <c r="I29" s="2">
        <f t="shared" si="6"/>
        <v>0</v>
      </c>
      <c r="J29" s="4">
        <f t="shared" si="7"/>
        <v>0</v>
      </c>
      <c r="K29" s="4">
        <f t="shared" si="11"/>
        <v>0</v>
      </c>
      <c r="L29" s="4">
        <f t="shared" si="10"/>
        <v>0</v>
      </c>
      <c r="M29" s="4"/>
      <c r="N29" s="4"/>
      <c r="O29" s="4"/>
    </row>
    <row r="30" spans="1:17" x14ac:dyDescent="0.35">
      <c r="A30" s="42" t="s">
        <v>26</v>
      </c>
      <c r="B30" s="1">
        <v>45953</v>
      </c>
      <c r="C30" s="2"/>
      <c r="D30" s="2"/>
      <c r="E30" s="2">
        <f t="shared" si="0"/>
        <v>0</v>
      </c>
      <c r="F30" s="5">
        <f t="shared" si="8"/>
        <v>0</v>
      </c>
      <c r="G30" s="2"/>
      <c r="H30" s="5" t="str">
        <f t="shared" si="9"/>
        <v/>
      </c>
      <c r="I30" s="2">
        <f t="shared" si="6"/>
        <v>0</v>
      </c>
      <c r="J30" s="4">
        <f t="shared" si="7"/>
        <v>0</v>
      </c>
      <c r="K30" s="4">
        <f t="shared" si="11"/>
        <v>0</v>
      </c>
      <c r="L30" s="4">
        <f t="shared" si="10"/>
        <v>0</v>
      </c>
      <c r="M30" s="4"/>
      <c r="N30" s="4"/>
      <c r="O30" s="4"/>
    </row>
    <row r="31" spans="1:17" x14ac:dyDescent="0.35">
      <c r="A31" s="42" t="s">
        <v>27</v>
      </c>
      <c r="B31" s="1">
        <v>45954</v>
      </c>
      <c r="E31" s="2">
        <f t="shared" si="0"/>
        <v>0</v>
      </c>
      <c r="F31" s="5">
        <f t="shared" si="8"/>
        <v>0</v>
      </c>
      <c r="H31" s="5" t="str">
        <f t="shared" si="9"/>
        <v/>
      </c>
      <c r="I31" s="2">
        <f t="shared" si="6"/>
        <v>0</v>
      </c>
      <c r="J31" s="4">
        <f t="shared" si="7"/>
        <v>0</v>
      </c>
      <c r="K31" s="4">
        <f t="shared" si="11"/>
        <v>0</v>
      </c>
      <c r="L31" s="4">
        <f t="shared" si="10"/>
        <v>0</v>
      </c>
      <c r="M31" s="4"/>
      <c r="N31" s="4"/>
      <c r="O31" s="4"/>
    </row>
    <row r="32" spans="1:17" x14ac:dyDescent="0.35">
      <c r="A32" s="42" t="s">
        <v>28</v>
      </c>
      <c r="B32" s="1">
        <v>45955</v>
      </c>
      <c r="C32" s="2"/>
      <c r="D32" s="2"/>
      <c r="E32" s="2">
        <f t="shared" si="0"/>
        <v>0</v>
      </c>
      <c r="F32" s="5">
        <f t="shared" si="8"/>
        <v>0</v>
      </c>
      <c r="G32" s="2"/>
      <c r="H32" s="5" t="str">
        <f t="shared" si="9"/>
        <v/>
      </c>
      <c r="I32" s="2">
        <f t="shared" si="6"/>
        <v>0</v>
      </c>
      <c r="J32" s="4">
        <f t="shared" si="7"/>
        <v>0</v>
      </c>
      <c r="K32" s="4">
        <f t="shared" si="11"/>
        <v>0</v>
      </c>
      <c r="L32" s="4">
        <f t="shared" si="10"/>
        <v>0</v>
      </c>
      <c r="M32" s="4"/>
      <c r="N32" s="4"/>
      <c r="O32" s="4"/>
    </row>
    <row r="33" spans="1:17" x14ac:dyDescent="0.35">
      <c r="A33" s="43" t="s">
        <v>22</v>
      </c>
      <c r="B33" s="44">
        <v>45956</v>
      </c>
      <c r="C33" s="31"/>
      <c r="D33" s="31"/>
      <c r="E33" s="29">
        <f t="shared" si="0"/>
        <v>0</v>
      </c>
      <c r="F33" s="30">
        <f t="shared" si="8"/>
        <v>0</v>
      </c>
      <c r="G33" s="31"/>
      <c r="H33" s="30" t="str">
        <f t="shared" si="9"/>
        <v/>
      </c>
      <c r="I33" s="29">
        <f t="shared" si="6"/>
        <v>0</v>
      </c>
      <c r="J33" s="32">
        <f t="shared" si="7"/>
        <v>0</v>
      </c>
      <c r="K33" s="32">
        <f t="shared" si="11"/>
        <v>0</v>
      </c>
      <c r="L33" s="32">
        <f t="shared" si="10"/>
        <v>0</v>
      </c>
      <c r="M33" s="32"/>
      <c r="N33" s="32"/>
      <c r="O33" s="32"/>
      <c r="P33" s="31"/>
      <c r="Q33" s="31"/>
    </row>
    <row r="34" spans="1:17" x14ac:dyDescent="0.35">
      <c r="A34" s="42" t="s">
        <v>23</v>
      </c>
      <c r="B34" s="1">
        <v>45957</v>
      </c>
      <c r="E34" s="2">
        <f t="shared" si="0"/>
        <v>0</v>
      </c>
      <c r="F34" s="5">
        <f t="shared" si="8"/>
        <v>0</v>
      </c>
      <c r="H34" s="5" t="str">
        <f t="shared" si="9"/>
        <v/>
      </c>
      <c r="I34" s="2">
        <f t="shared" si="6"/>
        <v>0</v>
      </c>
      <c r="J34" s="4">
        <f t="shared" si="7"/>
        <v>0</v>
      </c>
      <c r="K34" s="4">
        <f t="shared" si="11"/>
        <v>0</v>
      </c>
      <c r="L34" s="4">
        <f t="shared" si="10"/>
        <v>0</v>
      </c>
      <c r="M34" s="4"/>
      <c r="N34" s="4"/>
      <c r="O34" s="4"/>
    </row>
    <row r="35" spans="1:17" x14ac:dyDescent="0.35">
      <c r="A35" s="42" t="s">
        <v>24</v>
      </c>
      <c r="B35" s="1">
        <v>45958</v>
      </c>
      <c r="E35" s="2">
        <f t="shared" si="0"/>
        <v>0</v>
      </c>
      <c r="F35" s="5">
        <f t="shared" si="8"/>
        <v>0</v>
      </c>
      <c r="I35" s="2">
        <f t="shared" si="6"/>
        <v>0</v>
      </c>
      <c r="J35" s="4">
        <f t="shared" si="7"/>
        <v>0</v>
      </c>
      <c r="K35" s="4">
        <f t="shared" si="11"/>
        <v>0</v>
      </c>
      <c r="L35" s="4">
        <f t="shared" si="10"/>
        <v>0</v>
      </c>
    </row>
    <row r="36" spans="1:17" x14ac:dyDescent="0.35">
      <c r="A36" s="42" t="s">
        <v>25</v>
      </c>
      <c r="B36" s="1">
        <v>45959</v>
      </c>
      <c r="E36" s="2">
        <f t="shared" si="0"/>
        <v>0</v>
      </c>
      <c r="F36" s="5">
        <f t="shared" si="8"/>
        <v>0</v>
      </c>
      <c r="I36" s="2">
        <f t="shared" si="6"/>
        <v>0</v>
      </c>
      <c r="J36" s="4">
        <f t="shared" si="7"/>
        <v>0</v>
      </c>
      <c r="K36" s="4">
        <f t="shared" si="11"/>
        <v>0</v>
      </c>
      <c r="L36" s="4">
        <f t="shared" si="10"/>
        <v>0</v>
      </c>
    </row>
    <row r="37" spans="1:17" x14ac:dyDescent="0.35">
      <c r="A37" s="42" t="s">
        <v>26</v>
      </c>
      <c r="B37" s="1">
        <v>45960</v>
      </c>
      <c r="E37" s="2">
        <f t="shared" si="0"/>
        <v>0</v>
      </c>
      <c r="F37" s="5">
        <f t="shared" si="8"/>
        <v>0</v>
      </c>
      <c r="I37" s="2">
        <f t="shared" si="6"/>
        <v>0</v>
      </c>
      <c r="J37" s="4">
        <f t="shared" si="7"/>
        <v>0</v>
      </c>
      <c r="K37" s="4">
        <f t="shared" si="11"/>
        <v>0</v>
      </c>
      <c r="L37" s="4">
        <f t="shared" si="10"/>
        <v>0</v>
      </c>
    </row>
    <row r="38" spans="1:17" x14ac:dyDescent="0.35">
      <c r="A38" s="42" t="s">
        <v>27</v>
      </c>
      <c r="B38" s="1">
        <v>45961</v>
      </c>
      <c r="E38" s="2">
        <f t="shared" si="0"/>
        <v>0</v>
      </c>
      <c r="F38" s="5">
        <f t="shared" si="8"/>
        <v>0</v>
      </c>
      <c r="I38" s="2">
        <f t="shared" si="6"/>
        <v>0</v>
      </c>
      <c r="J38" s="4">
        <f t="shared" si="7"/>
        <v>0</v>
      </c>
      <c r="K38" s="4">
        <f t="shared" si="11"/>
        <v>0</v>
      </c>
      <c r="L38" s="4">
        <f t="shared" si="10"/>
        <v>0</v>
      </c>
    </row>
    <row r="39" spans="1:17" x14ac:dyDescent="0.35">
      <c r="B39" s="1"/>
      <c r="F39" s="5"/>
      <c r="H39" s="5"/>
      <c r="I39" s="6"/>
      <c r="J39" s="4"/>
      <c r="K39" s="4"/>
      <c r="L39" s="4"/>
      <c r="M39" s="4"/>
      <c r="N39" s="4"/>
      <c r="O39" s="4"/>
    </row>
    <row r="40" spans="1:17" x14ac:dyDescent="0.35">
      <c r="B40" s="25" t="s">
        <v>29</v>
      </c>
      <c r="C40" s="21">
        <f>COUNT(C5:C38)</f>
        <v>0</v>
      </c>
      <c r="D40" s="25" t="s">
        <v>19</v>
      </c>
      <c r="E40" s="37">
        <f>SUM(E5:E38)</f>
        <v>0</v>
      </c>
      <c r="F40" s="22">
        <f>SUM(F6:F38)</f>
        <v>0</v>
      </c>
      <c r="G40" s="21"/>
      <c r="H40" s="22">
        <f>SUM(H6:H38)</f>
        <v>0</v>
      </c>
      <c r="I40" s="23">
        <f>SUM(I6:I38)</f>
        <v>0</v>
      </c>
      <c r="J40" s="24">
        <f>SUM(J6:J38)</f>
        <v>0</v>
      </c>
      <c r="K40" s="24">
        <f>SUM(K6:K38)</f>
        <v>0</v>
      </c>
      <c r="L40" s="26">
        <f>SUM(L6:L38)</f>
        <v>0</v>
      </c>
      <c r="M40" s="51">
        <f>COUNTIF(M5:M38,"E")</f>
        <v>0</v>
      </c>
      <c r="N40" s="51">
        <f>COUNTIF(N5:N38,"L")</f>
        <v>0</v>
      </c>
      <c r="O40" s="51">
        <f>COUNTIF(O5:O38,"G")</f>
        <v>0</v>
      </c>
      <c r="P40" s="21"/>
      <c r="Q40" s="21"/>
    </row>
  </sheetData>
  <mergeCells count="3">
    <mergeCell ref="A1:Q1"/>
    <mergeCell ref="M4:O4"/>
    <mergeCell ref="P4:Q4"/>
  </mergeCells>
  <phoneticPr fontId="7" type="noConversion"/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ECE4D-6D8E-43BB-A8BF-8E23F44D7652}">
  <dimension ref="A1:Q38"/>
  <sheetViews>
    <sheetView workbookViewId="0">
      <selection activeCell="O24" sqref="O24"/>
    </sheetView>
  </sheetViews>
  <sheetFormatPr baseColWidth="10" defaultColWidth="10.75" defaultRowHeight="14.5" x14ac:dyDescent="0.35"/>
  <cols>
    <col min="1" max="1" width="5.75" style="42" customWidth="1"/>
    <col min="6" max="6" width="9.58203125" customWidth="1"/>
    <col min="7" max="7" width="13.1640625" customWidth="1"/>
    <col min="9" max="9" width="14.25" customWidth="1"/>
    <col min="13" max="13" width="4.58203125" customWidth="1"/>
    <col min="14" max="15" width="4.83203125" customWidth="1"/>
  </cols>
  <sheetData>
    <row r="1" spans="1:17" ht="22.95" x14ac:dyDescent="0.35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1"/>
    </row>
    <row r="2" spans="1:17" x14ac:dyDescent="0.35">
      <c r="A2" s="40"/>
      <c r="B2" s="48" t="s">
        <v>1</v>
      </c>
      <c r="C2" s="48"/>
      <c r="D2" s="49" t="s">
        <v>2</v>
      </c>
      <c r="E2" s="49"/>
      <c r="F2" s="49"/>
      <c r="G2" s="49"/>
      <c r="H2" s="49"/>
      <c r="I2" s="50"/>
      <c r="J2" s="49"/>
      <c r="K2" s="7" t="s">
        <v>3</v>
      </c>
      <c r="L2" s="8"/>
      <c r="M2" s="8"/>
      <c r="N2" s="8"/>
      <c r="O2" s="8"/>
      <c r="P2" s="48">
        <v>631</v>
      </c>
      <c r="Q2" s="9" t="s">
        <v>4</v>
      </c>
    </row>
    <row r="3" spans="1:17" x14ac:dyDescent="0.35">
      <c r="A3" s="40"/>
      <c r="B3" s="48" t="s">
        <v>5</v>
      </c>
      <c r="C3" s="48"/>
      <c r="D3" s="10" t="s">
        <v>32</v>
      </c>
      <c r="E3" s="10"/>
      <c r="F3" s="10"/>
      <c r="G3" s="49" t="s">
        <v>7</v>
      </c>
      <c r="H3" s="49"/>
      <c r="I3" s="11" t="s">
        <v>33</v>
      </c>
      <c r="J3" s="12"/>
      <c r="K3" s="13" t="s">
        <v>9</v>
      </c>
      <c r="L3" s="14"/>
      <c r="M3" s="14"/>
      <c r="N3" s="14"/>
      <c r="O3" s="14"/>
      <c r="P3" s="15">
        <f>I38</f>
        <v>0</v>
      </c>
      <c r="Q3" s="16" t="s">
        <v>4</v>
      </c>
    </row>
    <row r="4" spans="1:17" x14ac:dyDescent="0.35">
      <c r="A4" s="41"/>
      <c r="B4" s="20" t="s">
        <v>10</v>
      </c>
      <c r="C4" s="17" t="s">
        <v>11</v>
      </c>
      <c r="D4" s="17" t="s">
        <v>12</v>
      </c>
      <c r="E4" s="17" t="s">
        <v>13</v>
      </c>
      <c r="F4" s="17" t="s">
        <v>14</v>
      </c>
      <c r="G4" s="18" t="s">
        <v>15</v>
      </c>
      <c r="H4" s="18" t="s">
        <v>14</v>
      </c>
      <c r="I4" s="18" t="s">
        <v>16</v>
      </c>
      <c r="J4" s="19" t="s">
        <v>17</v>
      </c>
      <c r="K4" s="27" t="s">
        <v>18</v>
      </c>
      <c r="L4" s="27" t="s">
        <v>19</v>
      </c>
      <c r="M4" s="62" t="s">
        <v>20</v>
      </c>
      <c r="N4" s="63"/>
      <c r="O4" s="63"/>
      <c r="P4" s="64" t="s">
        <v>21</v>
      </c>
      <c r="Q4" s="65"/>
    </row>
    <row r="5" spans="1:17" x14ac:dyDescent="0.35">
      <c r="A5" s="43" t="s">
        <v>28</v>
      </c>
      <c r="B5" s="53">
        <v>45962</v>
      </c>
      <c r="C5" s="54"/>
      <c r="D5" s="54"/>
      <c r="E5" s="54"/>
      <c r="F5" s="54"/>
      <c r="G5" s="55"/>
      <c r="H5" s="55"/>
      <c r="I5" s="55"/>
      <c r="J5" s="55"/>
      <c r="K5" s="55"/>
      <c r="L5" s="55"/>
      <c r="M5" s="55"/>
      <c r="N5" s="56"/>
      <c r="O5" s="56"/>
      <c r="P5" s="55"/>
      <c r="Q5" s="57"/>
    </row>
    <row r="6" spans="1:17" x14ac:dyDescent="0.35">
      <c r="A6" s="43" t="s">
        <v>22</v>
      </c>
      <c r="B6" s="53">
        <v>45963</v>
      </c>
      <c r="C6" s="29"/>
      <c r="D6" s="29"/>
      <c r="E6" s="29">
        <f t="shared" ref="E6:E35" si="0">MOD(D6-C6-G6,1)</f>
        <v>0</v>
      </c>
      <c r="F6" s="30">
        <f t="shared" ref="F6:F10" si="1">IF(ISNUMBER(E6),E6*24,"")</f>
        <v>0</v>
      </c>
      <c r="G6" s="29"/>
      <c r="H6" s="30" t="str">
        <f t="shared" ref="H6:H10" si="2">IF(ISNUMBER(G6),G6*24,"")</f>
        <v/>
      </c>
      <c r="I6" s="29">
        <f>SUM(D6-C6)</f>
        <v>0</v>
      </c>
      <c r="J6" s="32">
        <f t="shared" ref="J6" si="3">E6*24*15.5</f>
        <v>0</v>
      </c>
      <c r="K6" s="32">
        <f t="shared" ref="K6:K9" si="4">G6*24*17.5</f>
        <v>0</v>
      </c>
      <c r="L6" s="32">
        <f t="shared" ref="L6:L9" si="5">SUM(J6:K6)</f>
        <v>0</v>
      </c>
      <c r="M6" s="32"/>
      <c r="N6" s="32"/>
      <c r="O6" s="32"/>
      <c r="P6" s="31"/>
      <c r="Q6" s="31"/>
    </row>
    <row r="7" spans="1:17" x14ac:dyDescent="0.35">
      <c r="A7" s="42" t="s">
        <v>23</v>
      </c>
      <c r="B7" s="52">
        <v>45964</v>
      </c>
      <c r="C7" s="2"/>
      <c r="D7" s="2"/>
      <c r="E7" s="2">
        <f t="shared" si="0"/>
        <v>0</v>
      </c>
      <c r="F7" s="5">
        <f t="shared" si="1"/>
        <v>0</v>
      </c>
      <c r="G7" s="2"/>
      <c r="H7" s="5" t="str">
        <f t="shared" si="2"/>
        <v/>
      </c>
      <c r="I7" s="2">
        <f t="shared" ref="I7:I35" si="6">MOD(D7-C7,1)</f>
        <v>0</v>
      </c>
      <c r="J7" s="4">
        <f>E7*24*14.5</f>
        <v>0</v>
      </c>
      <c r="K7" s="4">
        <f t="shared" si="4"/>
        <v>0</v>
      </c>
      <c r="L7" s="4">
        <f t="shared" si="5"/>
        <v>0</v>
      </c>
      <c r="M7" s="4"/>
      <c r="N7" s="4"/>
      <c r="O7" s="4"/>
    </row>
    <row r="8" spans="1:17" x14ac:dyDescent="0.35">
      <c r="A8" s="42" t="s">
        <v>24</v>
      </c>
      <c r="B8" s="52">
        <v>45965</v>
      </c>
      <c r="C8" s="2"/>
      <c r="D8" s="2"/>
      <c r="E8" s="2">
        <f t="shared" si="0"/>
        <v>0</v>
      </c>
      <c r="F8" s="5">
        <f t="shared" si="1"/>
        <v>0</v>
      </c>
      <c r="G8" s="2"/>
      <c r="H8" s="5" t="str">
        <f t="shared" si="2"/>
        <v/>
      </c>
      <c r="I8" s="2">
        <f t="shared" si="6"/>
        <v>0</v>
      </c>
      <c r="J8" s="4">
        <f>E8*24*14.5</f>
        <v>0</v>
      </c>
      <c r="K8" s="4">
        <f t="shared" si="4"/>
        <v>0</v>
      </c>
      <c r="L8" s="4">
        <f t="shared" si="5"/>
        <v>0</v>
      </c>
      <c r="M8" s="4"/>
      <c r="N8" s="4"/>
      <c r="O8" s="4"/>
    </row>
    <row r="9" spans="1:17" x14ac:dyDescent="0.35">
      <c r="A9" s="42" t="s">
        <v>25</v>
      </c>
      <c r="B9" s="52">
        <v>45966</v>
      </c>
      <c r="C9" s="2"/>
      <c r="D9" s="2"/>
      <c r="E9" s="2">
        <f t="shared" si="0"/>
        <v>0</v>
      </c>
      <c r="F9" s="5">
        <f t="shared" si="1"/>
        <v>0</v>
      </c>
      <c r="G9" s="2"/>
      <c r="H9" s="5" t="str">
        <f t="shared" si="2"/>
        <v/>
      </c>
      <c r="I9" s="2">
        <f t="shared" si="6"/>
        <v>0</v>
      </c>
      <c r="J9" s="4">
        <f t="shared" ref="J9:J35" si="7">E9*24*14.5</f>
        <v>0</v>
      </c>
      <c r="K9" s="4">
        <f t="shared" si="4"/>
        <v>0</v>
      </c>
      <c r="L9" s="4">
        <f t="shared" si="5"/>
        <v>0</v>
      </c>
      <c r="M9" s="4"/>
      <c r="N9" s="4"/>
      <c r="O9" s="4"/>
    </row>
    <row r="10" spans="1:17" x14ac:dyDescent="0.35">
      <c r="A10" s="42" t="s">
        <v>26</v>
      </c>
      <c r="B10" s="52">
        <v>45967</v>
      </c>
      <c r="C10" s="2"/>
      <c r="D10" s="2"/>
      <c r="E10" s="2">
        <f t="shared" si="0"/>
        <v>0</v>
      </c>
      <c r="F10" s="5">
        <f t="shared" si="1"/>
        <v>0</v>
      </c>
      <c r="G10" s="2"/>
      <c r="H10" s="5" t="str">
        <f t="shared" si="2"/>
        <v/>
      </c>
      <c r="I10" s="2">
        <f t="shared" si="6"/>
        <v>0</v>
      </c>
      <c r="J10" s="4">
        <f t="shared" si="7"/>
        <v>0</v>
      </c>
      <c r="K10" s="4">
        <f>G10*24*17.5</f>
        <v>0</v>
      </c>
      <c r="L10" s="4">
        <f>SUM(J10:K10)</f>
        <v>0</v>
      </c>
      <c r="M10" s="4"/>
      <c r="N10" s="4"/>
      <c r="O10" s="4"/>
    </row>
    <row r="11" spans="1:17" x14ac:dyDescent="0.35">
      <c r="A11" s="42" t="s">
        <v>27</v>
      </c>
      <c r="B11" s="52">
        <v>45968</v>
      </c>
      <c r="C11" s="2"/>
      <c r="D11" s="2"/>
      <c r="E11" s="2">
        <f t="shared" si="0"/>
        <v>0</v>
      </c>
      <c r="F11" s="5">
        <f>IF(ISNUMBER(E11),E11*24,"")</f>
        <v>0</v>
      </c>
      <c r="G11" s="2"/>
      <c r="H11" s="5" t="str">
        <f>IF(ISNUMBER(G11),G11*24,"")</f>
        <v/>
      </c>
      <c r="I11" s="2">
        <f t="shared" si="6"/>
        <v>0</v>
      </c>
      <c r="J11" s="4">
        <f t="shared" si="7"/>
        <v>0</v>
      </c>
      <c r="K11" s="4">
        <f>G11*24*17.5</f>
        <v>0</v>
      </c>
      <c r="L11" s="4">
        <f>SUM(J11:K11)</f>
        <v>0</v>
      </c>
      <c r="M11" s="4"/>
      <c r="N11" s="4"/>
      <c r="O11" s="4"/>
    </row>
    <row r="12" spans="1:17" x14ac:dyDescent="0.35">
      <c r="A12" s="42" t="s">
        <v>28</v>
      </c>
      <c r="B12" s="52">
        <v>45969</v>
      </c>
      <c r="C12" s="2"/>
      <c r="D12" s="3"/>
      <c r="E12" s="2">
        <f t="shared" si="0"/>
        <v>0</v>
      </c>
      <c r="F12" s="5">
        <f t="shared" ref="F12:F35" si="8">IF(ISNUMBER(E12),E12*24,"")</f>
        <v>0</v>
      </c>
      <c r="G12" s="2"/>
      <c r="H12" s="5" t="str">
        <f t="shared" ref="H12:H35" si="9">IF(ISNUMBER(G12),G12*24,"")</f>
        <v/>
      </c>
      <c r="I12" s="2">
        <f t="shared" si="6"/>
        <v>0</v>
      </c>
      <c r="J12" s="4">
        <f t="shared" si="7"/>
        <v>0</v>
      </c>
      <c r="K12" s="4">
        <f>G12*24*17.5</f>
        <v>0</v>
      </c>
      <c r="L12" s="4">
        <f t="shared" ref="L12:L35" si="10">SUM(J12:K12)</f>
        <v>0</v>
      </c>
      <c r="M12" s="4"/>
      <c r="N12" s="4"/>
      <c r="O12" s="4"/>
    </row>
    <row r="13" spans="1:17" x14ac:dyDescent="0.35">
      <c r="A13" s="43" t="s">
        <v>22</v>
      </c>
      <c r="B13" s="53">
        <v>45970</v>
      </c>
      <c r="C13" s="29"/>
      <c r="D13" s="29"/>
      <c r="E13" s="29">
        <f t="shared" si="0"/>
        <v>0</v>
      </c>
      <c r="F13" s="30">
        <f t="shared" si="8"/>
        <v>0</v>
      </c>
      <c r="G13" s="31"/>
      <c r="H13" s="30" t="str">
        <f t="shared" si="9"/>
        <v/>
      </c>
      <c r="I13" s="29">
        <f t="shared" si="6"/>
        <v>0</v>
      </c>
      <c r="J13" s="32">
        <f t="shared" si="7"/>
        <v>0</v>
      </c>
      <c r="K13" s="32">
        <f t="shared" ref="K13:K35" si="11">G13*24*17.5</f>
        <v>0</v>
      </c>
      <c r="L13" s="32">
        <f t="shared" si="10"/>
        <v>0</v>
      </c>
      <c r="M13" s="32"/>
      <c r="N13" s="32"/>
      <c r="O13" s="32"/>
      <c r="P13" s="31"/>
      <c r="Q13" s="31"/>
    </row>
    <row r="14" spans="1:17" x14ac:dyDescent="0.35">
      <c r="A14" s="42" t="s">
        <v>23</v>
      </c>
      <c r="B14" s="52">
        <v>45971</v>
      </c>
      <c r="C14" s="2"/>
      <c r="D14" s="2"/>
      <c r="E14" s="2">
        <f t="shared" si="0"/>
        <v>0</v>
      </c>
      <c r="F14" s="5">
        <f t="shared" si="8"/>
        <v>0</v>
      </c>
      <c r="G14" s="2"/>
      <c r="H14" s="5" t="str">
        <f t="shared" si="9"/>
        <v/>
      </c>
      <c r="I14" s="2">
        <f t="shared" si="6"/>
        <v>0</v>
      </c>
      <c r="J14" s="4">
        <f t="shared" si="7"/>
        <v>0</v>
      </c>
      <c r="K14" s="4">
        <f t="shared" si="11"/>
        <v>0</v>
      </c>
      <c r="L14" s="4">
        <f t="shared" si="10"/>
        <v>0</v>
      </c>
      <c r="M14" s="4"/>
      <c r="N14" s="4"/>
      <c r="O14" s="4"/>
    </row>
    <row r="15" spans="1:17" x14ac:dyDescent="0.35">
      <c r="A15" s="42" t="s">
        <v>24</v>
      </c>
      <c r="B15" s="52">
        <v>45972</v>
      </c>
      <c r="C15" s="2"/>
      <c r="D15" s="2"/>
      <c r="E15" s="2">
        <f>MOD(D15-C15-G15,1)</f>
        <v>0</v>
      </c>
      <c r="F15" s="5">
        <f t="shared" si="8"/>
        <v>0</v>
      </c>
      <c r="G15" s="2"/>
      <c r="H15" s="5" t="str">
        <f t="shared" si="9"/>
        <v/>
      </c>
      <c r="I15" s="2">
        <f t="shared" si="6"/>
        <v>0</v>
      </c>
      <c r="J15" s="4">
        <f t="shared" si="7"/>
        <v>0</v>
      </c>
      <c r="K15" s="4">
        <f t="shared" si="11"/>
        <v>0</v>
      </c>
      <c r="L15" s="4">
        <f t="shared" si="10"/>
        <v>0</v>
      </c>
      <c r="M15" s="4"/>
      <c r="N15" s="4"/>
      <c r="O15" s="4"/>
    </row>
    <row r="16" spans="1:17" x14ac:dyDescent="0.35">
      <c r="A16" s="42" t="s">
        <v>25</v>
      </c>
      <c r="B16" s="52">
        <v>45973</v>
      </c>
      <c r="C16" s="2"/>
      <c r="D16" s="2"/>
      <c r="E16" s="2">
        <f>MOD(D16-C16-G16,1)</f>
        <v>0</v>
      </c>
      <c r="F16" s="5">
        <f t="shared" si="8"/>
        <v>0</v>
      </c>
      <c r="H16" s="5" t="str">
        <f t="shared" si="9"/>
        <v/>
      </c>
      <c r="I16" s="2">
        <f t="shared" si="6"/>
        <v>0</v>
      </c>
      <c r="J16" s="4">
        <f t="shared" si="7"/>
        <v>0</v>
      </c>
      <c r="K16" s="4">
        <f t="shared" si="11"/>
        <v>0</v>
      </c>
      <c r="L16" s="4">
        <f t="shared" si="10"/>
        <v>0</v>
      </c>
      <c r="M16" s="4"/>
      <c r="N16" s="4"/>
      <c r="O16" s="4"/>
    </row>
    <row r="17" spans="1:17" x14ac:dyDescent="0.35">
      <c r="A17" s="42" t="s">
        <v>26</v>
      </c>
      <c r="B17" s="52">
        <v>45974</v>
      </c>
      <c r="C17" s="2"/>
      <c r="D17" s="2"/>
      <c r="E17" s="2">
        <f t="shared" si="0"/>
        <v>0</v>
      </c>
      <c r="F17" s="5">
        <f t="shared" si="8"/>
        <v>0</v>
      </c>
      <c r="H17" s="5" t="str">
        <f t="shared" si="9"/>
        <v/>
      </c>
      <c r="I17" s="2">
        <f t="shared" si="6"/>
        <v>0</v>
      </c>
      <c r="J17" s="4">
        <f t="shared" si="7"/>
        <v>0</v>
      </c>
      <c r="K17" s="4">
        <f t="shared" si="11"/>
        <v>0</v>
      </c>
      <c r="L17" s="4">
        <f t="shared" si="10"/>
        <v>0</v>
      </c>
      <c r="M17" s="4"/>
      <c r="N17" s="4"/>
      <c r="O17" s="4"/>
    </row>
    <row r="18" spans="1:17" x14ac:dyDescent="0.35">
      <c r="A18" s="42" t="s">
        <v>27</v>
      </c>
      <c r="B18" s="52">
        <v>45975</v>
      </c>
      <c r="E18" s="2">
        <f t="shared" si="0"/>
        <v>0</v>
      </c>
      <c r="F18" s="5">
        <f t="shared" si="8"/>
        <v>0</v>
      </c>
      <c r="H18" s="5" t="str">
        <f t="shared" si="9"/>
        <v/>
      </c>
      <c r="I18" s="2">
        <f t="shared" si="6"/>
        <v>0</v>
      </c>
      <c r="J18" s="4">
        <f t="shared" si="7"/>
        <v>0</v>
      </c>
      <c r="K18" s="4">
        <f t="shared" si="11"/>
        <v>0</v>
      </c>
      <c r="L18" s="4">
        <f t="shared" si="10"/>
        <v>0</v>
      </c>
      <c r="M18" s="4"/>
      <c r="N18" s="4"/>
      <c r="O18" s="4"/>
    </row>
    <row r="19" spans="1:17" x14ac:dyDescent="0.35">
      <c r="A19" s="42" t="s">
        <v>28</v>
      </c>
      <c r="B19" s="52">
        <v>45976</v>
      </c>
      <c r="C19" s="2"/>
      <c r="D19" s="2"/>
      <c r="E19" s="2">
        <f t="shared" si="0"/>
        <v>0</v>
      </c>
      <c r="F19" s="5">
        <f t="shared" si="8"/>
        <v>0</v>
      </c>
      <c r="G19" s="2"/>
      <c r="H19" s="5" t="str">
        <f t="shared" si="9"/>
        <v/>
      </c>
      <c r="I19" s="2">
        <f t="shared" si="6"/>
        <v>0</v>
      </c>
      <c r="J19" s="4">
        <f t="shared" si="7"/>
        <v>0</v>
      </c>
      <c r="K19" s="4">
        <f t="shared" si="11"/>
        <v>0</v>
      </c>
      <c r="L19" s="4">
        <f t="shared" si="10"/>
        <v>0</v>
      </c>
      <c r="M19" s="4"/>
      <c r="N19" s="4"/>
      <c r="O19" s="4"/>
      <c r="P19" s="39"/>
      <c r="Q19" s="39"/>
    </row>
    <row r="20" spans="1:17" x14ac:dyDescent="0.35">
      <c r="A20" s="43" t="s">
        <v>22</v>
      </c>
      <c r="B20" s="53">
        <v>45977</v>
      </c>
      <c r="C20" s="31"/>
      <c r="D20" s="31"/>
      <c r="E20" s="29">
        <f t="shared" si="0"/>
        <v>0</v>
      </c>
      <c r="F20" s="30">
        <f t="shared" si="8"/>
        <v>0</v>
      </c>
      <c r="G20" s="31"/>
      <c r="H20" s="30" t="str">
        <f t="shared" si="9"/>
        <v/>
      </c>
      <c r="I20" s="29">
        <f t="shared" si="6"/>
        <v>0</v>
      </c>
      <c r="J20" s="32">
        <f t="shared" si="7"/>
        <v>0</v>
      </c>
      <c r="K20" s="32">
        <f t="shared" si="11"/>
        <v>0</v>
      </c>
      <c r="L20" s="32">
        <f t="shared" si="10"/>
        <v>0</v>
      </c>
      <c r="M20" s="32"/>
      <c r="N20" s="32"/>
      <c r="O20" s="32"/>
      <c r="P20" s="31"/>
      <c r="Q20" s="31"/>
    </row>
    <row r="21" spans="1:17" x14ac:dyDescent="0.35">
      <c r="A21" s="42" t="s">
        <v>23</v>
      </c>
      <c r="B21" s="52">
        <v>45978</v>
      </c>
      <c r="E21" s="2">
        <f t="shared" si="0"/>
        <v>0</v>
      </c>
      <c r="F21" s="5">
        <f t="shared" si="8"/>
        <v>0</v>
      </c>
      <c r="H21" s="5" t="str">
        <f t="shared" si="9"/>
        <v/>
      </c>
      <c r="I21" s="2">
        <f t="shared" si="6"/>
        <v>0</v>
      </c>
      <c r="J21" s="4">
        <f t="shared" si="7"/>
        <v>0</v>
      </c>
      <c r="K21" s="4">
        <f t="shared" si="11"/>
        <v>0</v>
      </c>
      <c r="L21" s="4">
        <f t="shared" si="10"/>
        <v>0</v>
      </c>
      <c r="M21" s="4"/>
      <c r="N21" s="4"/>
      <c r="O21" s="4"/>
    </row>
    <row r="22" spans="1:17" x14ac:dyDescent="0.35">
      <c r="A22" s="42" t="s">
        <v>24</v>
      </c>
      <c r="B22" s="52">
        <v>45979</v>
      </c>
      <c r="E22" s="2">
        <f t="shared" si="0"/>
        <v>0</v>
      </c>
      <c r="F22" s="5">
        <f t="shared" si="8"/>
        <v>0</v>
      </c>
      <c r="H22" s="5" t="str">
        <f t="shared" si="9"/>
        <v/>
      </c>
      <c r="I22" s="2">
        <f t="shared" si="6"/>
        <v>0</v>
      </c>
      <c r="J22" s="4">
        <f t="shared" si="7"/>
        <v>0</v>
      </c>
      <c r="K22" s="4">
        <f t="shared" si="11"/>
        <v>0</v>
      </c>
      <c r="L22" s="4">
        <f t="shared" si="10"/>
        <v>0</v>
      </c>
      <c r="M22" s="4"/>
      <c r="N22" s="4"/>
      <c r="O22" s="4"/>
    </row>
    <row r="23" spans="1:17" x14ac:dyDescent="0.35">
      <c r="A23" s="42" t="s">
        <v>25</v>
      </c>
      <c r="B23" s="52">
        <v>45980</v>
      </c>
      <c r="C23" s="2"/>
      <c r="D23" s="2"/>
      <c r="E23" s="2">
        <f t="shared" si="0"/>
        <v>0</v>
      </c>
      <c r="F23" s="5">
        <f t="shared" si="8"/>
        <v>0</v>
      </c>
      <c r="G23" s="2"/>
      <c r="H23" s="5" t="str">
        <f t="shared" si="9"/>
        <v/>
      </c>
      <c r="I23" s="2">
        <f t="shared" si="6"/>
        <v>0</v>
      </c>
      <c r="J23" s="4">
        <f t="shared" si="7"/>
        <v>0</v>
      </c>
      <c r="K23" s="4">
        <f t="shared" si="11"/>
        <v>0</v>
      </c>
      <c r="L23" s="4">
        <f t="shared" si="10"/>
        <v>0</v>
      </c>
      <c r="M23" s="4"/>
      <c r="N23" s="4"/>
      <c r="O23" s="4"/>
    </row>
    <row r="24" spans="1:17" x14ac:dyDescent="0.35">
      <c r="A24" s="42" t="s">
        <v>26</v>
      </c>
      <c r="B24" s="52">
        <v>45981</v>
      </c>
      <c r="E24" s="2">
        <f t="shared" si="0"/>
        <v>0</v>
      </c>
      <c r="F24" s="5">
        <f t="shared" si="8"/>
        <v>0</v>
      </c>
      <c r="H24" s="5" t="str">
        <f t="shared" si="9"/>
        <v/>
      </c>
      <c r="I24" s="2">
        <f t="shared" si="6"/>
        <v>0</v>
      </c>
      <c r="J24" s="4">
        <f t="shared" si="7"/>
        <v>0</v>
      </c>
      <c r="K24" s="4">
        <f t="shared" si="11"/>
        <v>0</v>
      </c>
      <c r="L24" s="4">
        <f t="shared" si="10"/>
        <v>0</v>
      </c>
      <c r="M24" s="4"/>
      <c r="N24" s="4"/>
      <c r="O24" s="4"/>
    </row>
    <row r="25" spans="1:17" x14ac:dyDescent="0.35">
      <c r="A25" s="42" t="s">
        <v>27</v>
      </c>
      <c r="B25" s="52">
        <v>45982</v>
      </c>
      <c r="C25" s="2"/>
      <c r="D25" s="2"/>
      <c r="E25" s="2">
        <f t="shared" si="0"/>
        <v>0</v>
      </c>
      <c r="F25" s="5">
        <f t="shared" si="8"/>
        <v>0</v>
      </c>
      <c r="H25" s="5" t="str">
        <f t="shared" si="9"/>
        <v/>
      </c>
      <c r="I25" s="2">
        <f t="shared" si="6"/>
        <v>0</v>
      </c>
      <c r="J25" s="4">
        <f t="shared" si="7"/>
        <v>0</v>
      </c>
      <c r="K25" s="4">
        <f t="shared" si="11"/>
        <v>0</v>
      </c>
      <c r="L25" s="4">
        <f t="shared" si="10"/>
        <v>0</v>
      </c>
      <c r="M25" s="4"/>
      <c r="N25" s="4"/>
      <c r="O25" s="4"/>
    </row>
    <row r="26" spans="1:17" x14ac:dyDescent="0.35">
      <c r="A26" s="42" t="s">
        <v>28</v>
      </c>
      <c r="B26" s="52">
        <v>45983</v>
      </c>
      <c r="E26" s="2">
        <f t="shared" si="0"/>
        <v>0</v>
      </c>
      <c r="F26" s="5">
        <f t="shared" si="8"/>
        <v>0</v>
      </c>
      <c r="H26" s="5" t="str">
        <f t="shared" si="9"/>
        <v/>
      </c>
      <c r="I26" s="2">
        <f t="shared" si="6"/>
        <v>0</v>
      </c>
      <c r="J26" s="4">
        <f t="shared" si="7"/>
        <v>0</v>
      </c>
      <c r="K26" s="4">
        <f t="shared" si="11"/>
        <v>0</v>
      </c>
      <c r="L26" s="4">
        <f t="shared" si="10"/>
        <v>0</v>
      </c>
      <c r="M26" s="4"/>
      <c r="N26" s="4"/>
      <c r="O26" s="4"/>
    </row>
    <row r="27" spans="1:17" x14ac:dyDescent="0.35">
      <c r="A27" s="43" t="s">
        <v>22</v>
      </c>
      <c r="B27" s="53">
        <v>45984</v>
      </c>
      <c r="C27" s="31"/>
      <c r="D27" s="31"/>
      <c r="E27" s="29">
        <f t="shared" si="0"/>
        <v>0</v>
      </c>
      <c r="F27" s="30">
        <f t="shared" si="8"/>
        <v>0</v>
      </c>
      <c r="G27" s="31"/>
      <c r="H27" s="30" t="str">
        <f t="shared" si="9"/>
        <v/>
      </c>
      <c r="I27" s="29">
        <f t="shared" si="6"/>
        <v>0</v>
      </c>
      <c r="J27" s="32">
        <f t="shared" si="7"/>
        <v>0</v>
      </c>
      <c r="K27" s="32">
        <f t="shared" si="11"/>
        <v>0</v>
      </c>
      <c r="L27" s="32">
        <f t="shared" si="10"/>
        <v>0</v>
      </c>
      <c r="M27" s="32"/>
      <c r="N27" s="32"/>
      <c r="O27" s="32"/>
      <c r="P27" s="31"/>
      <c r="Q27" s="31"/>
    </row>
    <row r="28" spans="1:17" x14ac:dyDescent="0.35">
      <c r="A28" s="42" t="s">
        <v>23</v>
      </c>
      <c r="B28" s="52">
        <v>45985</v>
      </c>
      <c r="E28" s="2">
        <f t="shared" si="0"/>
        <v>0</v>
      </c>
      <c r="F28" s="5">
        <f t="shared" si="8"/>
        <v>0</v>
      </c>
      <c r="H28" s="5" t="str">
        <f t="shared" si="9"/>
        <v/>
      </c>
      <c r="I28" s="2">
        <f t="shared" si="6"/>
        <v>0</v>
      </c>
      <c r="J28" s="4">
        <f t="shared" si="7"/>
        <v>0</v>
      </c>
      <c r="K28" s="4">
        <f t="shared" si="11"/>
        <v>0</v>
      </c>
      <c r="L28" s="4">
        <f t="shared" si="10"/>
        <v>0</v>
      </c>
      <c r="M28" s="4"/>
      <c r="N28" s="4"/>
      <c r="O28" s="4"/>
    </row>
    <row r="29" spans="1:17" x14ac:dyDescent="0.35">
      <c r="A29" s="42" t="s">
        <v>24</v>
      </c>
      <c r="B29" s="52">
        <v>45986</v>
      </c>
      <c r="E29" s="2">
        <f t="shared" si="0"/>
        <v>0</v>
      </c>
      <c r="F29" s="5">
        <f t="shared" si="8"/>
        <v>0</v>
      </c>
      <c r="H29" s="5" t="str">
        <f t="shared" si="9"/>
        <v/>
      </c>
      <c r="I29" s="2">
        <f t="shared" si="6"/>
        <v>0</v>
      </c>
      <c r="J29" s="4">
        <f t="shared" si="7"/>
        <v>0</v>
      </c>
      <c r="K29" s="4">
        <f t="shared" si="11"/>
        <v>0</v>
      </c>
      <c r="L29" s="4">
        <f t="shared" si="10"/>
        <v>0</v>
      </c>
      <c r="M29" s="4"/>
      <c r="N29" s="4"/>
      <c r="O29" s="4"/>
    </row>
    <row r="30" spans="1:17" x14ac:dyDescent="0.35">
      <c r="A30" s="42" t="s">
        <v>25</v>
      </c>
      <c r="B30" s="52">
        <v>45987</v>
      </c>
      <c r="C30" s="2"/>
      <c r="D30" s="2"/>
      <c r="E30" s="2">
        <f t="shared" si="0"/>
        <v>0</v>
      </c>
      <c r="F30" s="5">
        <f t="shared" si="8"/>
        <v>0</v>
      </c>
      <c r="H30" s="5" t="str">
        <f t="shared" si="9"/>
        <v/>
      </c>
      <c r="I30" s="2">
        <f t="shared" si="6"/>
        <v>0</v>
      </c>
      <c r="J30" s="4">
        <f t="shared" si="7"/>
        <v>0</v>
      </c>
      <c r="K30" s="4">
        <f t="shared" si="11"/>
        <v>0</v>
      </c>
      <c r="L30" s="4">
        <f t="shared" si="10"/>
        <v>0</v>
      </c>
      <c r="M30" s="4"/>
      <c r="N30" s="4"/>
      <c r="O30" s="4"/>
    </row>
    <row r="31" spans="1:17" x14ac:dyDescent="0.35">
      <c r="A31" s="42" t="s">
        <v>26</v>
      </c>
      <c r="B31" s="52">
        <v>45988</v>
      </c>
      <c r="C31" s="2"/>
      <c r="D31" s="2"/>
      <c r="E31" s="2">
        <f t="shared" si="0"/>
        <v>0</v>
      </c>
      <c r="F31" s="5">
        <f t="shared" si="8"/>
        <v>0</v>
      </c>
      <c r="G31" s="2"/>
      <c r="H31" s="5" t="str">
        <f t="shared" si="9"/>
        <v/>
      </c>
      <c r="I31" s="2">
        <f t="shared" si="6"/>
        <v>0</v>
      </c>
      <c r="J31" s="4">
        <f t="shared" si="7"/>
        <v>0</v>
      </c>
      <c r="K31" s="4">
        <f t="shared" si="11"/>
        <v>0</v>
      </c>
      <c r="L31" s="4">
        <f t="shared" si="10"/>
        <v>0</v>
      </c>
      <c r="M31" s="4"/>
      <c r="N31" s="4"/>
      <c r="O31" s="4"/>
    </row>
    <row r="32" spans="1:17" x14ac:dyDescent="0.35">
      <c r="A32" s="42" t="s">
        <v>27</v>
      </c>
      <c r="B32" s="52">
        <v>45989</v>
      </c>
      <c r="E32" s="2">
        <f t="shared" si="0"/>
        <v>0</v>
      </c>
      <c r="F32" s="5">
        <f t="shared" si="8"/>
        <v>0</v>
      </c>
      <c r="H32" s="5" t="str">
        <f t="shared" si="9"/>
        <v/>
      </c>
      <c r="I32" s="2">
        <f t="shared" si="6"/>
        <v>0</v>
      </c>
      <c r="J32" s="4">
        <f t="shared" si="7"/>
        <v>0</v>
      </c>
      <c r="K32" s="4">
        <f t="shared" si="11"/>
        <v>0</v>
      </c>
      <c r="L32" s="4">
        <f t="shared" si="10"/>
        <v>0</v>
      </c>
      <c r="M32" s="4"/>
      <c r="N32" s="4"/>
      <c r="O32" s="4"/>
    </row>
    <row r="33" spans="1:17" x14ac:dyDescent="0.35">
      <c r="A33" s="42" t="s">
        <v>28</v>
      </c>
      <c r="B33" s="52">
        <v>45990</v>
      </c>
      <c r="C33" s="2"/>
      <c r="D33" s="2"/>
      <c r="E33" s="2">
        <f t="shared" si="0"/>
        <v>0</v>
      </c>
      <c r="F33" s="5">
        <f t="shared" si="8"/>
        <v>0</v>
      </c>
      <c r="G33" s="2"/>
      <c r="H33" s="5" t="str">
        <f t="shared" si="9"/>
        <v/>
      </c>
      <c r="I33" s="2">
        <f t="shared" si="6"/>
        <v>0</v>
      </c>
      <c r="J33" s="4">
        <f t="shared" si="7"/>
        <v>0</v>
      </c>
      <c r="K33" s="4">
        <f t="shared" si="11"/>
        <v>0</v>
      </c>
      <c r="L33" s="4">
        <f t="shared" si="10"/>
        <v>0</v>
      </c>
      <c r="M33" s="4"/>
      <c r="N33" s="4"/>
      <c r="O33" s="4"/>
    </row>
    <row r="34" spans="1:17" x14ac:dyDescent="0.35">
      <c r="A34" s="43" t="s">
        <v>22</v>
      </c>
      <c r="B34" s="53">
        <v>45991</v>
      </c>
      <c r="C34" s="31"/>
      <c r="D34" s="31"/>
      <c r="E34" s="29">
        <f t="shared" si="0"/>
        <v>0</v>
      </c>
      <c r="F34" s="30">
        <f t="shared" si="8"/>
        <v>0</v>
      </c>
      <c r="G34" s="31"/>
      <c r="H34" s="30" t="str">
        <f t="shared" si="9"/>
        <v/>
      </c>
      <c r="I34" s="29">
        <f t="shared" si="6"/>
        <v>0</v>
      </c>
      <c r="J34" s="32">
        <f t="shared" si="7"/>
        <v>0</v>
      </c>
      <c r="K34" s="32">
        <f t="shared" si="11"/>
        <v>0</v>
      </c>
      <c r="L34" s="32">
        <f t="shared" si="10"/>
        <v>0</v>
      </c>
      <c r="M34" s="32"/>
      <c r="N34" s="32"/>
      <c r="O34" s="32"/>
      <c r="P34" s="31"/>
      <c r="Q34" s="31"/>
    </row>
    <row r="35" spans="1:17" x14ac:dyDescent="0.35">
      <c r="A35" s="42" t="s">
        <v>23</v>
      </c>
      <c r="B35" s="52"/>
      <c r="E35" s="2">
        <f t="shared" si="0"/>
        <v>0</v>
      </c>
      <c r="F35" s="5">
        <f t="shared" si="8"/>
        <v>0</v>
      </c>
      <c r="H35" s="5" t="str">
        <f t="shared" si="9"/>
        <v/>
      </c>
      <c r="I35" s="2">
        <f t="shared" si="6"/>
        <v>0</v>
      </c>
      <c r="J35" s="4">
        <f t="shared" si="7"/>
        <v>0</v>
      </c>
      <c r="K35" s="4">
        <f t="shared" si="11"/>
        <v>0</v>
      </c>
      <c r="L35" s="4">
        <f t="shared" si="10"/>
        <v>0</v>
      </c>
      <c r="M35" s="4"/>
      <c r="N35" s="4"/>
      <c r="O35" s="4"/>
    </row>
    <row r="36" spans="1:17" x14ac:dyDescent="0.35">
      <c r="A36" s="42" t="s">
        <v>24</v>
      </c>
      <c r="B36" s="1"/>
    </row>
    <row r="37" spans="1:17" x14ac:dyDescent="0.35">
      <c r="F37" s="5"/>
      <c r="H37" s="5"/>
      <c r="I37" s="6"/>
      <c r="J37" s="4"/>
      <c r="K37" s="4"/>
      <c r="L37" s="4"/>
      <c r="M37" s="4"/>
      <c r="N37" s="4"/>
      <c r="O37" s="4"/>
    </row>
    <row r="38" spans="1:17" x14ac:dyDescent="0.35">
      <c r="B38" s="25" t="s">
        <v>29</v>
      </c>
      <c r="C38" s="21">
        <f>COUNT(C5:C35)</f>
        <v>0</v>
      </c>
      <c r="D38" s="25" t="s">
        <v>19</v>
      </c>
      <c r="E38" s="37">
        <f>SUM(E5:E35)</f>
        <v>0</v>
      </c>
      <c r="F38" s="22">
        <f>SUM(F5:F36)</f>
        <v>0</v>
      </c>
      <c r="G38" s="21"/>
      <c r="H38" s="22">
        <f>SUM(H5:H36)</f>
        <v>0</v>
      </c>
      <c r="I38" s="23">
        <f>SUM(I5:I36)</f>
        <v>0</v>
      </c>
      <c r="J38" s="24">
        <f>SUM(J5:J36)</f>
        <v>0</v>
      </c>
      <c r="K38" s="24">
        <f>SUM(K5:K36)</f>
        <v>0</v>
      </c>
      <c r="L38" s="26">
        <f>SUM(L5:L36)</f>
        <v>0</v>
      </c>
      <c r="M38" s="51">
        <f>COUNTIF(M5:M36,"E")</f>
        <v>0</v>
      </c>
      <c r="N38" s="51">
        <f>COUNTIF(N5:N36,"L")</f>
        <v>0</v>
      </c>
      <c r="O38" s="51">
        <f>COUNTIF(O5:O36,"G")</f>
        <v>0</v>
      </c>
      <c r="P38" s="21"/>
      <c r="Q38" s="21"/>
    </row>
  </sheetData>
  <mergeCells count="3">
    <mergeCell ref="A1:Q1"/>
    <mergeCell ref="M4:O4"/>
    <mergeCell ref="P4:Q4"/>
  </mergeCells>
  <phoneticPr fontId="7" type="noConversion"/>
  <pageMargins left="0.7" right="0.7" top="0.78740157499999996" bottom="0.78740157499999996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D7AF5-9546-4478-84F2-15B9F0909CA4}">
  <dimension ref="A1:Q37"/>
  <sheetViews>
    <sheetView topLeftCell="A2" workbookViewId="0">
      <selection activeCell="O22" sqref="O22"/>
    </sheetView>
  </sheetViews>
  <sheetFormatPr baseColWidth="10" defaultColWidth="10.75" defaultRowHeight="14.5" x14ac:dyDescent="0.35"/>
  <cols>
    <col min="1" max="1" width="4.75" style="42" customWidth="1"/>
    <col min="6" max="6" width="8" customWidth="1"/>
    <col min="7" max="7" width="12.75" customWidth="1"/>
    <col min="9" max="9" width="14" customWidth="1"/>
    <col min="13" max="13" width="4" customWidth="1"/>
    <col min="14" max="14" width="4.4140625" customWidth="1"/>
    <col min="15" max="15" width="4.1640625" customWidth="1"/>
  </cols>
  <sheetData>
    <row r="1" spans="1:17" ht="22.95" x14ac:dyDescent="0.35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1"/>
    </row>
    <row r="2" spans="1:17" x14ac:dyDescent="0.35">
      <c r="A2" s="40"/>
      <c r="B2" s="48" t="s">
        <v>1</v>
      </c>
      <c r="C2" s="48"/>
      <c r="D2" s="49" t="s">
        <v>2</v>
      </c>
      <c r="E2" s="49"/>
      <c r="F2" s="49"/>
      <c r="G2" s="49"/>
      <c r="H2" s="49"/>
      <c r="I2" s="50"/>
      <c r="J2" s="49"/>
      <c r="K2" s="7" t="s">
        <v>3</v>
      </c>
      <c r="L2" s="8"/>
      <c r="M2" s="8"/>
      <c r="N2" s="8"/>
      <c r="O2" s="8"/>
      <c r="P2" s="48">
        <v>631</v>
      </c>
      <c r="Q2" s="9" t="s">
        <v>4</v>
      </c>
    </row>
    <row r="3" spans="1:17" x14ac:dyDescent="0.35">
      <c r="A3" s="40"/>
      <c r="B3" s="48" t="s">
        <v>5</v>
      </c>
      <c r="C3" s="48"/>
      <c r="D3" s="10" t="s">
        <v>34</v>
      </c>
      <c r="E3" s="10"/>
      <c r="F3" s="10"/>
      <c r="G3" s="49" t="s">
        <v>7</v>
      </c>
      <c r="H3" s="49"/>
      <c r="I3" s="11" t="s">
        <v>35</v>
      </c>
      <c r="J3" s="12"/>
      <c r="K3" s="13" t="s">
        <v>9</v>
      </c>
      <c r="L3" s="14"/>
      <c r="M3" s="14"/>
      <c r="N3" s="14"/>
      <c r="O3" s="14"/>
      <c r="P3" s="15">
        <f>I37</f>
        <v>0</v>
      </c>
      <c r="Q3" s="16" t="s">
        <v>4</v>
      </c>
    </row>
    <row r="4" spans="1:17" x14ac:dyDescent="0.35">
      <c r="A4" s="41"/>
      <c r="B4" s="20" t="s">
        <v>10</v>
      </c>
      <c r="C4" s="17" t="s">
        <v>11</v>
      </c>
      <c r="D4" s="17" t="s">
        <v>12</v>
      </c>
      <c r="E4" s="17" t="s">
        <v>13</v>
      </c>
      <c r="F4" s="17" t="s">
        <v>14</v>
      </c>
      <c r="G4" s="18" t="s">
        <v>15</v>
      </c>
      <c r="H4" s="18" t="s">
        <v>14</v>
      </c>
      <c r="I4" s="18" t="s">
        <v>16</v>
      </c>
      <c r="J4" s="19" t="s">
        <v>17</v>
      </c>
      <c r="K4" s="27" t="s">
        <v>18</v>
      </c>
      <c r="L4" s="27" t="s">
        <v>19</v>
      </c>
      <c r="M4" s="62" t="s">
        <v>20</v>
      </c>
      <c r="N4" s="63"/>
      <c r="O4" s="63"/>
      <c r="P4" s="64" t="s">
        <v>21</v>
      </c>
      <c r="Q4" s="65"/>
    </row>
    <row r="5" spans="1:17" x14ac:dyDescent="0.35">
      <c r="A5" s="43" t="s">
        <v>22</v>
      </c>
      <c r="B5" s="28"/>
      <c r="C5" s="29"/>
      <c r="D5" s="29"/>
      <c r="E5" s="29">
        <f t="shared" ref="E5:E36" si="0">MOD(D5-C5-G5,1)</f>
        <v>0</v>
      </c>
      <c r="F5" s="30">
        <f t="shared" ref="F5:F9" si="1">IF(ISNUMBER(E5),E5*24,"")</f>
        <v>0</v>
      </c>
      <c r="G5" s="29"/>
      <c r="H5" s="30" t="str">
        <f t="shared" ref="H5:H9" si="2">IF(ISNUMBER(G5),G5*24,"")</f>
        <v/>
      </c>
      <c r="I5" s="29">
        <f>SUM(D5-C5)</f>
        <v>0</v>
      </c>
      <c r="J5" s="32">
        <f t="shared" ref="J5" si="3">E5*24*15.5</f>
        <v>0</v>
      </c>
      <c r="K5" s="32">
        <f t="shared" ref="K5:K8" si="4">G5*24*17.5</f>
        <v>0</v>
      </c>
      <c r="L5" s="32">
        <f t="shared" ref="L5:L8" si="5">SUM(J5:K5)</f>
        <v>0</v>
      </c>
      <c r="M5" s="32"/>
      <c r="N5" s="32"/>
      <c r="O5" s="32"/>
      <c r="P5" s="31"/>
      <c r="Q5" s="31"/>
    </row>
    <row r="6" spans="1:17" x14ac:dyDescent="0.35">
      <c r="A6" s="42" t="s">
        <v>23</v>
      </c>
      <c r="B6" s="1">
        <v>45992</v>
      </c>
      <c r="C6" s="2"/>
      <c r="D6" s="2"/>
      <c r="E6" s="2">
        <f t="shared" si="0"/>
        <v>0</v>
      </c>
      <c r="F6" s="5">
        <f t="shared" si="1"/>
        <v>0</v>
      </c>
      <c r="G6" s="2"/>
      <c r="H6" s="5" t="str">
        <f t="shared" si="2"/>
        <v/>
      </c>
      <c r="I6" s="2">
        <f t="shared" ref="I6:I36" si="6">MOD(D6-C6,1)</f>
        <v>0</v>
      </c>
      <c r="J6" s="4">
        <f>E6*24*14.5</f>
        <v>0</v>
      </c>
      <c r="K6" s="4">
        <f t="shared" si="4"/>
        <v>0</v>
      </c>
      <c r="L6" s="4">
        <f t="shared" si="5"/>
        <v>0</v>
      </c>
      <c r="M6" s="4"/>
      <c r="N6" s="4"/>
      <c r="O6" s="4"/>
    </row>
    <row r="7" spans="1:17" x14ac:dyDescent="0.35">
      <c r="A7" s="42" t="s">
        <v>24</v>
      </c>
      <c r="B7" s="1">
        <v>45993</v>
      </c>
      <c r="C7" s="2"/>
      <c r="D7" s="2"/>
      <c r="E7" s="2">
        <f t="shared" si="0"/>
        <v>0</v>
      </c>
      <c r="F7" s="5">
        <f t="shared" si="1"/>
        <v>0</v>
      </c>
      <c r="G7" s="2"/>
      <c r="H7" s="5" t="str">
        <f t="shared" si="2"/>
        <v/>
      </c>
      <c r="I7" s="2">
        <f t="shared" si="6"/>
        <v>0</v>
      </c>
      <c r="J7" s="4">
        <f>E7*24*14.5</f>
        <v>0</v>
      </c>
      <c r="K7" s="4">
        <f t="shared" si="4"/>
        <v>0</v>
      </c>
      <c r="L7" s="4">
        <f t="shared" si="5"/>
        <v>0</v>
      </c>
      <c r="M7" s="4"/>
      <c r="N7" s="4"/>
      <c r="O7" s="4"/>
    </row>
    <row r="8" spans="1:17" x14ac:dyDescent="0.35">
      <c r="A8" s="42" t="s">
        <v>25</v>
      </c>
      <c r="B8" s="1">
        <v>45994</v>
      </c>
      <c r="C8" s="2"/>
      <c r="D8" s="2"/>
      <c r="E8" s="2">
        <f t="shared" si="0"/>
        <v>0</v>
      </c>
      <c r="F8" s="5">
        <f t="shared" si="1"/>
        <v>0</v>
      </c>
      <c r="G8" s="2"/>
      <c r="H8" s="5" t="str">
        <f t="shared" si="2"/>
        <v/>
      </c>
      <c r="I8" s="2">
        <f t="shared" si="6"/>
        <v>0</v>
      </c>
      <c r="J8" s="4">
        <f t="shared" ref="J8:J36" si="7">E8*24*14.5</f>
        <v>0</v>
      </c>
      <c r="K8" s="4">
        <f t="shared" si="4"/>
        <v>0</v>
      </c>
      <c r="L8" s="4">
        <f t="shared" si="5"/>
        <v>0</v>
      </c>
      <c r="M8" s="4"/>
      <c r="N8" s="4"/>
      <c r="O8" s="4"/>
    </row>
    <row r="9" spans="1:17" x14ac:dyDescent="0.35">
      <c r="A9" s="42" t="s">
        <v>26</v>
      </c>
      <c r="B9" s="1">
        <v>45995</v>
      </c>
      <c r="C9" s="2"/>
      <c r="D9" s="2"/>
      <c r="E9" s="2">
        <f t="shared" si="0"/>
        <v>0</v>
      </c>
      <c r="F9" s="5">
        <f t="shared" si="1"/>
        <v>0</v>
      </c>
      <c r="G9" s="2"/>
      <c r="H9" s="5" t="str">
        <f t="shared" si="2"/>
        <v/>
      </c>
      <c r="I9" s="2">
        <f t="shared" si="6"/>
        <v>0</v>
      </c>
      <c r="J9" s="4">
        <f t="shared" si="7"/>
        <v>0</v>
      </c>
      <c r="K9" s="4">
        <f>G9*24*17.5</f>
        <v>0</v>
      </c>
      <c r="L9" s="4">
        <f>SUM(J9:K9)</f>
        <v>0</v>
      </c>
      <c r="M9" s="4"/>
      <c r="N9" s="4"/>
      <c r="O9" s="4"/>
    </row>
    <row r="10" spans="1:17" x14ac:dyDescent="0.35">
      <c r="A10" s="42" t="s">
        <v>27</v>
      </c>
      <c r="B10" s="1">
        <v>45996</v>
      </c>
      <c r="C10" s="2"/>
      <c r="D10" s="2"/>
      <c r="E10" s="2">
        <f t="shared" si="0"/>
        <v>0</v>
      </c>
      <c r="F10" s="5">
        <f>IF(ISNUMBER(E10),E10*24,"")</f>
        <v>0</v>
      </c>
      <c r="G10" s="2"/>
      <c r="H10" s="5" t="str">
        <f>IF(ISNUMBER(G10),G10*24,"")</f>
        <v/>
      </c>
      <c r="I10" s="2">
        <f t="shared" si="6"/>
        <v>0</v>
      </c>
      <c r="J10" s="4">
        <f t="shared" si="7"/>
        <v>0</v>
      </c>
      <c r="K10" s="4">
        <f>G10*24*17.5</f>
        <v>0</v>
      </c>
      <c r="L10" s="4">
        <f>SUM(J10:K10)</f>
        <v>0</v>
      </c>
      <c r="M10" s="4"/>
      <c r="N10" s="4"/>
      <c r="O10" s="4"/>
    </row>
    <row r="11" spans="1:17" x14ac:dyDescent="0.35">
      <c r="A11" s="42" t="s">
        <v>28</v>
      </c>
      <c r="B11" s="1">
        <v>45997</v>
      </c>
      <c r="C11" s="2"/>
      <c r="D11" s="3"/>
      <c r="E11" s="2">
        <f t="shared" si="0"/>
        <v>0</v>
      </c>
      <c r="F11" s="5">
        <f t="shared" ref="F11:F36" si="8">IF(ISNUMBER(E11),E11*24,"")</f>
        <v>0</v>
      </c>
      <c r="G11" s="2"/>
      <c r="H11" s="5" t="str">
        <f t="shared" ref="H11:H34" si="9">IF(ISNUMBER(G11),G11*24,"")</f>
        <v/>
      </c>
      <c r="I11" s="2">
        <f t="shared" si="6"/>
        <v>0</v>
      </c>
      <c r="J11" s="4">
        <f t="shared" si="7"/>
        <v>0</v>
      </c>
      <c r="K11" s="4">
        <f>G11*24*17.5</f>
        <v>0</v>
      </c>
      <c r="L11" s="4">
        <f t="shared" ref="L11:L36" si="10">SUM(J11:K11)</f>
        <v>0</v>
      </c>
      <c r="M11" s="4"/>
      <c r="N11" s="4"/>
      <c r="O11" s="4"/>
    </row>
    <row r="12" spans="1:17" x14ac:dyDescent="0.35">
      <c r="A12" s="43" t="s">
        <v>22</v>
      </c>
      <c r="B12" s="44">
        <v>45998</v>
      </c>
      <c r="C12" s="29"/>
      <c r="D12" s="29"/>
      <c r="E12" s="29">
        <f t="shared" si="0"/>
        <v>0</v>
      </c>
      <c r="F12" s="30">
        <f t="shared" si="8"/>
        <v>0</v>
      </c>
      <c r="G12" s="31"/>
      <c r="H12" s="30" t="str">
        <f t="shared" si="9"/>
        <v/>
      </c>
      <c r="I12" s="29">
        <f t="shared" si="6"/>
        <v>0</v>
      </c>
      <c r="J12" s="32">
        <f t="shared" si="7"/>
        <v>0</v>
      </c>
      <c r="K12" s="32">
        <f t="shared" ref="K12:K36" si="11">G12*24*17.5</f>
        <v>0</v>
      </c>
      <c r="L12" s="32">
        <f t="shared" si="10"/>
        <v>0</v>
      </c>
      <c r="M12" s="32"/>
      <c r="N12" s="32"/>
      <c r="O12" s="32"/>
      <c r="P12" s="31"/>
      <c r="Q12" s="31"/>
    </row>
    <row r="13" spans="1:17" x14ac:dyDescent="0.35">
      <c r="A13" s="42" t="s">
        <v>23</v>
      </c>
      <c r="B13" s="1">
        <v>45999</v>
      </c>
      <c r="C13" s="2"/>
      <c r="D13" s="2"/>
      <c r="E13" s="2">
        <f t="shared" si="0"/>
        <v>0</v>
      </c>
      <c r="F13" s="5">
        <f t="shared" si="8"/>
        <v>0</v>
      </c>
      <c r="G13" s="2"/>
      <c r="H13" s="5" t="str">
        <f t="shared" si="9"/>
        <v/>
      </c>
      <c r="I13" s="2">
        <f t="shared" si="6"/>
        <v>0</v>
      </c>
      <c r="J13" s="4">
        <f t="shared" si="7"/>
        <v>0</v>
      </c>
      <c r="K13" s="4">
        <f t="shared" si="11"/>
        <v>0</v>
      </c>
      <c r="L13" s="4">
        <f t="shared" si="10"/>
        <v>0</v>
      </c>
      <c r="M13" s="4"/>
      <c r="N13" s="4"/>
      <c r="O13" s="4"/>
    </row>
    <row r="14" spans="1:17" x14ac:dyDescent="0.35">
      <c r="A14" s="42" t="s">
        <v>24</v>
      </c>
      <c r="B14" s="1">
        <v>46000</v>
      </c>
      <c r="C14" s="2"/>
      <c r="D14" s="2"/>
      <c r="E14" s="2">
        <f>MOD(D14-C14-G14,1)</f>
        <v>0</v>
      </c>
      <c r="F14" s="5">
        <f t="shared" si="8"/>
        <v>0</v>
      </c>
      <c r="G14" s="2"/>
      <c r="H14" s="5" t="str">
        <f t="shared" si="9"/>
        <v/>
      </c>
      <c r="I14" s="2">
        <f t="shared" si="6"/>
        <v>0</v>
      </c>
      <c r="J14" s="4">
        <f t="shared" si="7"/>
        <v>0</v>
      </c>
      <c r="K14" s="4">
        <f t="shared" si="11"/>
        <v>0</v>
      </c>
      <c r="L14" s="4">
        <f t="shared" si="10"/>
        <v>0</v>
      </c>
      <c r="M14" s="4"/>
      <c r="N14" s="4"/>
      <c r="O14" s="4"/>
    </row>
    <row r="15" spans="1:17" x14ac:dyDescent="0.35">
      <c r="A15" s="42" t="s">
        <v>25</v>
      </c>
      <c r="B15" s="1">
        <v>46001</v>
      </c>
      <c r="C15" s="2"/>
      <c r="D15" s="2"/>
      <c r="E15" s="2">
        <f>MOD(D15-C15-G15,1)</f>
        <v>0</v>
      </c>
      <c r="F15" s="5">
        <f t="shared" si="8"/>
        <v>0</v>
      </c>
      <c r="H15" s="5" t="str">
        <f t="shared" si="9"/>
        <v/>
      </c>
      <c r="I15" s="2">
        <f t="shared" si="6"/>
        <v>0</v>
      </c>
      <c r="J15" s="4">
        <f t="shared" si="7"/>
        <v>0</v>
      </c>
      <c r="K15" s="4">
        <f t="shared" si="11"/>
        <v>0</v>
      </c>
      <c r="L15" s="4">
        <f t="shared" si="10"/>
        <v>0</v>
      </c>
      <c r="M15" s="4"/>
      <c r="N15" s="4"/>
      <c r="O15" s="4"/>
    </row>
    <row r="16" spans="1:17" x14ac:dyDescent="0.35">
      <c r="A16" s="42" t="s">
        <v>26</v>
      </c>
      <c r="B16" s="1">
        <v>46002</v>
      </c>
      <c r="C16" s="2"/>
      <c r="D16" s="2"/>
      <c r="E16" s="2">
        <f t="shared" si="0"/>
        <v>0</v>
      </c>
      <c r="F16" s="5">
        <f t="shared" si="8"/>
        <v>0</v>
      </c>
      <c r="H16" s="5" t="str">
        <f t="shared" si="9"/>
        <v/>
      </c>
      <c r="I16" s="2">
        <f t="shared" si="6"/>
        <v>0</v>
      </c>
      <c r="J16" s="4">
        <f t="shared" si="7"/>
        <v>0</v>
      </c>
      <c r="K16" s="4">
        <f t="shared" si="11"/>
        <v>0</v>
      </c>
      <c r="L16" s="4">
        <f t="shared" si="10"/>
        <v>0</v>
      </c>
      <c r="M16" s="4"/>
      <c r="N16" s="4"/>
      <c r="O16" s="4"/>
    </row>
    <row r="17" spans="1:17" x14ac:dyDescent="0.35">
      <c r="A17" s="42" t="s">
        <v>27</v>
      </c>
      <c r="B17" s="1">
        <v>46003</v>
      </c>
      <c r="E17" s="2">
        <f t="shared" si="0"/>
        <v>0</v>
      </c>
      <c r="F17" s="5">
        <f t="shared" si="8"/>
        <v>0</v>
      </c>
      <c r="H17" s="5" t="str">
        <f t="shared" si="9"/>
        <v/>
      </c>
      <c r="I17" s="2">
        <f t="shared" si="6"/>
        <v>0</v>
      </c>
      <c r="J17" s="4">
        <f t="shared" si="7"/>
        <v>0</v>
      </c>
      <c r="K17" s="4">
        <f t="shared" si="11"/>
        <v>0</v>
      </c>
      <c r="L17" s="4">
        <f t="shared" si="10"/>
        <v>0</v>
      </c>
      <c r="M17" s="4"/>
      <c r="N17" s="4"/>
      <c r="O17" s="4"/>
    </row>
    <row r="18" spans="1:17" x14ac:dyDescent="0.35">
      <c r="A18" s="42" t="s">
        <v>28</v>
      </c>
      <c r="B18" s="1">
        <v>46004</v>
      </c>
      <c r="C18" s="2"/>
      <c r="D18" s="2"/>
      <c r="E18" s="2">
        <f t="shared" si="0"/>
        <v>0</v>
      </c>
      <c r="F18" s="5">
        <f t="shared" si="8"/>
        <v>0</v>
      </c>
      <c r="G18" s="2"/>
      <c r="H18" s="5" t="str">
        <f t="shared" si="9"/>
        <v/>
      </c>
      <c r="I18" s="2">
        <f t="shared" si="6"/>
        <v>0</v>
      </c>
      <c r="J18" s="4">
        <f t="shared" si="7"/>
        <v>0</v>
      </c>
      <c r="K18" s="4">
        <f t="shared" si="11"/>
        <v>0</v>
      </c>
      <c r="L18" s="4">
        <f t="shared" si="10"/>
        <v>0</v>
      </c>
      <c r="M18" s="4"/>
      <c r="N18" s="4"/>
      <c r="O18" s="4"/>
      <c r="P18" s="39"/>
      <c r="Q18" s="39"/>
    </row>
    <row r="19" spans="1:17" x14ac:dyDescent="0.35">
      <c r="A19" s="43" t="s">
        <v>22</v>
      </c>
      <c r="B19" s="44">
        <v>46005</v>
      </c>
      <c r="C19" s="31"/>
      <c r="D19" s="31"/>
      <c r="E19" s="29">
        <f t="shared" si="0"/>
        <v>0</v>
      </c>
      <c r="F19" s="30">
        <f t="shared" si="8"/>
        <v>0</v>
      </c>
      <c r="G19" s="31"/>
      <c r="H19" s="30" t="str">
        <f t="shared" si="9"/>
        <v/>
      </c>
      <c r="I19" s="29">
        <f t="shared" si="6"/>
        <v>0</v>
      </c>
      <c r="J19" s="32">
        <f t="shared" si="7"/>
        <v>0</v>
      </c>
      <c r="K19" s="32">
        <f t="shared" si="11"/>
        <v>0</v>
      </c>
      <c r="L19" s="32">
        <f t="shared" si="10"/>
        <v>0</v>
      </c>
      <c r="M19" s="32"/>
      <c r="N19" s="32"/>
      <c r="O19" s="32"/>
      <c r="P19" s="31"/>
      <c r="Q19" s="31"/>
    </row>
    <row r="20" spans="1:17" x14ac:dyDescent="0.35">
      <c r="A20" s="42" t="s">
        <v>23</v>
      </c>
      <c r="B20" s="1">
        <v>46006</v>
      </c>
      <c r="E20" s="2">
        <f t="shared" si="0"/>
        <v>0</v>
      </c>
      <c r="F20" s="5">
        <f t="shared" si="8"/>
        <v>0</v>
      </c>
      <c r="H20" s="5" t="str">
        <f t="shared" si="9"/>
        <v/>
      </c>
      <c r="I20" s="2">
        <f t="shared" si="6"/>
        <v>0</v>
      </c>
      <c r="J20" s="4">
        <f t="shared" si="7"/>
        <v>0</v>
      </c>
      <c r="K20" s="4">
        <f t="shared" si="11"/>
        <v>0</v>
      </c>
      <c r="L20" s="4">
        <f t="shared" si="10"/>
        <v>0</v>
      </c>
      <c r="M20" s="4"/>
      <c r="N20" s="4"/>
      <c r="O20" s="4"/>
    </row>
    <row r="21" spans="1:17" x14ac:dyDescent="0.35">
      <c r="A21" s="42" t="s">
        <v>24</v>
      </c>
      <c r="B21" s="1">
        <v>46007</v>
      </c>
      <c r="E21" s="2">
        <f t="shared" si="0"/>
        <v>0</v>
      </c>
      <c r="F21" s="5">
        <f t="shared" si="8"/>
        <v>0</v>
      </c>
      <c r="H21" s="5" t="str">
        <f t="shared" si="9"/>
        <v/>
      </c>
      <c r="I21" s="2">
        <f t="shared" si="6"/>
        <v>0</v>
      </c>
      <c r="J21" s="4">
        <f t="shared" si="7"/>
        <v>0</v>
      </c>
      <c r="K21" s="4">
        <f t="shared" si="11"/>
        <v>0</v>
      </c>
      <c r="L21" s="4">
        <f t="shared" si="10"/>
        <v>0</v>
      </c>
      <c r="M21" s="4"/>
      <c r="N21" s="4"/>
      <c r="O21" s="4"/>
    </row>
    <row r="22" spans="1:17" x14ac:dyDescent="0.35">
      <c r="A22" s="42" t="s">
        <v>25</v>
      </c>
      <c r="B22" s="1">
        <v>46008</v>
      </c>
      <c r="C22" s="2"/>
      <c r="D22" s="2"/>
      <c r="E22" s="2">
        <f t="shared" si="0"/>
        <v>0</v>
      </c>
      <c r="F22" s="5">
        <f t="shared" si="8"/>
        <v>0</v>
      </c>
      <c r="G22" s="2"/>
      <c r="H22" s="5" t="str">
        <f t="shared" si="9"/>
        <v/>
      </c>
      <c r="I22" s="2">
        <f t="shared" si="6"/>
        <v>0</v>
      </c>
      <c r="J22" s="4">
        <f t="shared" si="7"/>
        <v>0</v>
      </c>
      <c r="K22" s="4">
        <f t="shared" si="11"/>
        <v>0</v>
      </c>
      <c r="L22" s="4">
        <f t="shared" si="10"/>
        <v>0</v>
      </c>
      <c r="M22" s="4"/>
      <c r="N22" s="4"/>
      <c r="O22" s="4"/>
    </row>
    <row r="23" spans="1:17" x14ac:dyDescent="0.35">
      <c r="A23" s="42" t="s">
        <v>26</v>
      </c>
      <c r="B23" s="1">
        <v>46009</v>
      </c>
      <c r="E23" s="2">
        <f t="shared" si="0"/>
        <v>0</v>
      </c>
      <c r="F23" s="5">
        <f t="shared" si="8"/>
        <v>0</v>
      </c>
      <c r="H23" s="5" t="str">
        <f t="shared" si="9"/>
        <v/>
      </c>
      <c r="I23" s="2">
        <f t="shared" si="6"/>
        <v>0</v>
      </c>
      <c r="J23" s="4">
        <f t="shared" si="7"/>
        <v>0</v>
      </c>
      <c r="K23" s="4">
        <f t="shared" si="11"/>
        <v>0</v>
      </c>
      <c r="L23" s="4">
        <f t="shared" si="10"/>
        <v>0</v>
      </c>
      <c r="M23" s="4"/>
      <c r="N23" s="4"/>
      <c r="O23" s="4"/>
    </row>
    <row r="24" spans="1:17" x14ac:dyDescent="0.35">
      <c r="A24" s="42" t="s">
        <v>27</v>
      </c>
      <c r="B24" s="1">
        <v>46010</v>
      </c>
      <c r="C24" s="2"/>
      <c r="D24" s="2"/>
      <c r="E24" s="2">
        <f t="shared" si="0"/>
        <v>0</v>
      </c>
      <c r="F24" s="5">
        <f t="shared" si="8"/>
        <v>0</v>
      </c>
      <c r="H24" s="5" t="str">
        <f t="shared" si="9"/>
        <v/>
      </c>
      <c r="I24" s="2">
        <f t="shared" si="6"/>
        <v>0</v>
      </c>
      <c r="J24" s="4">
        <f t="shared" si="7"/>
        <v>0</v>
      </c>
      <c r="K24" s="4">
        <f t="shared" si="11"/>
        <v>0</v>
      </c>
      <c r="L24" s="4">
        <f t="shared" si="10"/>
        <v>0</v>
      </c>
      <c r="M24" s="4"/>
      <c r="N24" s="4"/>
      <c r="O24" s="4"/>
    </row>
    <row r="25" spans="1:17" x14ac:dyDescent="0.35">
      <c r="A25" s="42" t="s">
        <v>28</v>
      </c>
      <c r="B25" s="1">
        <v>46011</v>
      </c>
      <c r="E25" s="2">
        <f t="shared" si="0"/>
        <v>0</v>
      </c>
      <c r="F25" s="5">
        <f t="shared" si="8"/>
        <v>0</v>
      </c>
      <c r="H25" s="5" t="str">
        <f t="shared" si="9"/>
        <v/>
      </c>
      <c r="I25" s="2">
        <f t="shared" si="6"/>
        <v>0</v>
      </c>
      <c r="J25" s="4">
        <f t="shared" si="7"/>
        <v>0</v>
      </c>
      <c r="K25" s="4">
        <f t="shared" si="11"/>
        <v>0</v>
      </c>
      <c r="L25" s="4">
        <f t="shared" si="10"/>
        <v>0</v>
      </c>
      <c r="M25" s="4"/>
      <c r="N25" s="4"/>
      <c r="O25" s="4"/>
    </row>
    <row r="26" spans="1:17" x14ac:dyDescent="0.35">
      <c r="A26" s="43" t="s">
        <v>22</v>
      </c>
      <c r="B26" s="44">
        <v>46012</v>
      </c>
      <c r="C26" s="31"/>
      <c r="D26" s="31"/>
      <c r="E26" s="29">
        <f t="shared" si="0"/>
        <v>0</v>
      </c>
      <c r="F26" s="30">
        <f t="shared" si="8"/>
        <v>0</v>
      </c>
      <c r="G26" s="31"/>
      <c r="H26" s="30" t="str">
        <f t="shared" si="9"/>
        <v/>
      </c>
      <c r="I26" s="29">
        <f t="shared" si="6"/>
        <v>0</v>
      </c>
      <c r="J26" s="32">
        <f t="shared" si="7"/>
        <v>0</v>
      </c>
      <c r="K26" s="32">
        <f t="shared" si="11"/>
        <v>0</v>
      </c>
      <c r="L26" s="32">
        <f t="shared" si="10"/>
        <v>0</v>
      </c>
      <c r="M26" s="32"/>
      <c r="N26" s="32"/>
      <c r="O26" s="32"/>
      <c r="P26" s="31"/>
      <c r="Q26" s="31"/>
    </row>
    <row r="27" spans="1:17" x14ac:dyDescent="0.35">
      <c r="A27" s="42" t="s">
        <v>23</v>
      </c>
      <c r="B27" s="1">
        <v>46013</v>
      </c>
      <c r="E27" s="2">
        <f t="shared" si="0"/>
        <v>0</v>
      </c>
      <c r="F27" s="5">
        <f t="shared" si="8"/>
        <v>0</v>
      </c>
      <c r="H27" s="5" t="str">
        <f t="shared" si="9"/>
        <v/>
      </c>
      <c r="I27" s="2">
        <f t="shared" si="6"/>
        <v>0</v>
      </c>
      <c r="J27" s="4">
        <f t="shared" si="7"/>
        <v>0</v>
      </c>
      <c r="K27" s="4">
        <f t="shared" si="11"/>
        <v>0</v>
      </c>
      <c r="L27" s="4">
        <f t="shared" si="10"/>
        <v>0</v>
      </c>
      <c r="M27" s="4"/>
      <c r="N27" s="4"/>
      <c r="O27" s="4"/>
    </row>
    <row r="28" spans="1:17" x14ac:dyDescent="0.35">
      <c r="A28" s="42" t="s">
        <v>24</v>
      </c>
      <c r="B28" s="1">
        <v>46014</v>
      </c>
      <c r="E28" s="2">
        <f t="shared" si="0"/>
        <v>0</v>
      </c>
      <c r="F28" s="5">
        <f t="shared" si="8"/>
        <v>0</v>
      </c>
      <c r="H28" s="5" t="str">
        <f t="shared" si="9"/>
        <v/>
      </c>
      <c r="I28" s="2">
        <f t="shared" si="6"/>
        <v>0</v>
      </c>
      <c r="J28" s="4">
        <f t="shared" si="7"/>
        <v>0</v>
      </c>
      <c r="K28" s="4">
        <f t="shared" si="11"/>
        <v>0</v>
      </c>
      <c r="L28" s="4">
        <f t="shared" si="10"/>
        <v>0</v>
      </c>
      <c r="M28" s="4"/>
      <c r="N28" s="4"/>
      <c r="O28" s="4"/>
    </row>
    <row r="29" spans="1:17" x14ac:dyDescent="0.35">
      <c r="A29" s="42" t="s">
        <v>25</v>
      </c>
      <c r="B29" s="1">
        <v>46015</v>
      </c>
      <c r="C29" s="2"/>
      <c r="D29" s="2"/>
      <c r="E29" s="2">
        <f t="shared" si="0"/>
        <v>0</v>
      </c>
      <c r="F29" s="5">
        <f t="shared" si="8"/>
        <v>0</v>
      </c>
      <c r="H29" s="5" t="str">
        <f t="shared" si="9"/>
        <v/>
      </c>
      <c r="I29" s="2">
        <f t="shared" si="6"/>
        <v>0</v>
      </c>
      <c r="J29" s="4">
        <f t="shared" si="7"/>
        <v>0</v>
      </c>
      <c r="K29" s="4">
        <f t="shared" si="11"/>
        <v>0</v>
      </c>
      <c r="L29" s="4">
        <f t="shared" si="10"/>
        <v>0</v>
      </c>
      <c r="M29" s="4"/>
      <c r="N29" s="4"/>
      <c r="O29" s="4"/>
    </row>
    <row r="30" spans="1:17" x14ac:dyDescent="0.35">
      <c r="A30" s="43" t="s">
        <v>26</v>
      </c>
      <c r="B30" s="44">
        <v>46016</v>
      </c>
      <c r="C30" s="38"/>
      <c r="D30" s="38"/>
      <c r="E30" s="38">
        <f t="shared" si="0"/>
        <v>0</v>
      </c>
      <c r="F30" s="45">
        <f t="shared" si="8"/>
        <v>0</v>
      </c>
      <c r="G30" s="38"/>
      <c r="H30" s="45" t="str">
        <f t="shared" si="9"/>
        <v/>
      </c>
      <c r="I30" s="38">
        <f t="shared" si="6"/>
        <v>0</v>
      </c>
      <c r="J30" s="46">
        <f t="shared" si="7"/>
        <v>0</v>
      </c>
      <c r="K30" s="46">
        <f t="shared" si="11"/>
        <v>0</v>
      </c>
      <c r="L30" s="46">
        <f t="shared" si="10"/>
        <v>0</v>
      </c>
      <c r="M30" s="46"/>
      <c r="N30" s="46"/>
      <c r="O30" s="46"/>
      <c r="P30" s="47"/>
      <c r="Q30" s="47"/>
    </row>
    <row r="31" spans="1:17" x14ac:dyDescent="0.35">
      <c r="A31" s="43" t="s">
        <v>27</v>
      </c>
      <c r="B31" s="44">
        <v>46017</v>
      </c>
      <c r="C31" s="47"/>
      <c r="D31" s="47"/>
      <c r="E31" s="38">
        <f t="shared" si="0"/>
        <v>0</v>
      </c>
      <c r="F31" s="45">
        <f t="shared" si="8"/>
        <v>0</v>
      </c>
      <c r="G31" s="47"/>
      <c r="H31" s="45" t="str">
        <f t="shared" si="9"/>
        <v/>
      </c>
      <c r="I31" s="38">
        <f t="shared" si="6"/>
        <v>0</v>
      </c>
      <c r="J31" s="46">
        <f t="shared" si="7"/>
        <v>0</v>
      </c>
      <c r="K31" s="46">
        <f t="shared" si="11"/>
        <v>0</v>
      </c>
      <c r="L31" s="46">
        <f t="shared" si="10"/>
        <v>0</v>
      </c>
      <c r="M31" s="46"/>
      <c r="N31" s="46"/>
      <c r="O31" s="46"/>
      <c r="P31" s="47"/>
      <c r="Q31" s="47"/>
    </row>
    <row r="32" spans="1:17" x14ac:dyDescent="0.35">
      <c r="A32" s="42" t="s">
        <v>28</v>
      </c>
      <c r="B32" s="1">
        <v>46018</v>
      </c>
      <c r="C32" s="2"/>
      <c r="D32" s="2"/>
      <c r="E32" s="2">
        <f t="shared" si="0"/>
        <v>0</v>
      </c>
      <c r="F32" s="5">
        <f t="shared" si="8"/>
        <v>0</v>
      </c>
      <c r="G32" s="2"/>
      <c r="H32" s="5" t="str">
        <f t="shared" si="9"/>
        <v/>
      </c>
      <c r="I32" s="2">
        <f t="shared" si="6"/>
        <v>0</v>
      </c>
      <c r="J32" s="4">
        <f t="shared" si="7"/>
        <v>0</v>
      </c>
      <c r="K32" s="4">
        <f t="shared" si="11"/>
        <v>0</v>
      </c>
      <c r="L32" s="4">
        <f t="shared" si="10"/>
        <v>0</v>
      </c>
      <c r="M32" s="4"/>
      <c r="N32" s="4"/>
      <c r="O32" s="4"/>
    </row>
    <row r="33" spans="1:17" x14ac:dyDescent="0.35">
      <c r="A33" s="43" t="s">
        <v>22</v>
      </c>
      <c r="B33" s="44">
        <v>46019</v>
      </c>
      <c r="C33" s="31"/>
      <c r="D33" s="31"/>
      <c r="E33" s="29">
        <f t="shared" si="0"/>
        <v>0</v>
      </c>
      <c r="F33" s="30">
        <f t="shared" si="8"/>
        <v>0</v>
      </c>
      <c r="G33" s="31"/>
      <c r="H33" s="30" t="str">
        <f t="shared" si="9"/>
        <v/>
      </c>
      <c r="I33" s="29">
        <f t="shared" si="6"/>
        <v>0</v>
      </c>
      <c r="J33" s="32">
        <f t="shared" si="7"/>
        <v>0</v>
      </c>
      <c r="K33" s="32">
        <f t="shared" si="11"/>
        <v>0</v>
      </c>
      <c r="L33" s="32">
        <f t="shared" si="10"/>
        <v>0</v>
      </c>
      <c r="M33" s="32"/>
      <c r="N33" s="32"/>
      <c r="O33" s="32"/>
      <c r="P33" s="31"/>
      <c r="Q33" s="31"/>
    </row>
    <row r="34" spans="1:17" x14ac:dyDescent="0.35">
      <c r="A34" s="42" t="s">
        <v>23</v>
      </c>
      <c r="B34" s="1">
        <v>46020</v>
      </c>
      <c r="E34" s="2">
        <f t="shared" si="0"/>
        <v>0</v>
      </c>
      <c r="F34" s="5">
        <f t="shared" si="8"/>
        <v>0</v>
      </c>
      <c r="H34" s="5" t="str">
        <f t="shared" si="9"/>
        <v/>
      </c>
      <c r="I34" s="2">
        <f t="shared" si="6"/>
        <v>0</v>
      </c>
      <c r="J34" s="4">
        <f t="shared" si="7"/>
        <v>0</v>
      </c>
      <c r="K34" s="4">
        <f t="shared" si="11"/>
        <v>0</v>
      </c>
      <c r="L34" s="4">
        <f t="shared" si="10"/>
        <v>0</v>
      </c>
      <c r="M34" s="4"/>
      <c r="N34" s="4"/>
      <c r="O34" s="4"/>
    </row>
    <row r="35" spans="1:17" x14ac:dyDescent="0.35">
      <c r="A35" s="42" t="s">
        <v>24</v>
      </c>
      <c r="B35" s="1">
        <v>46021</v>
      </c>
      <c r="E35" s="2">
        <f t="shared" si="0"/>
        <v>0</v>
      </c>
      <c r="F35" s="5">
        <f t="shared" si="8"/>
        <v>0</v>
      </c>
      <c r="I35" s="2">
        <f t="shared" si="6"/>
        <v>0</v>
      </c>
      <c r="J35" s="4">
        <f t="shared" si="7"/>
        <v>0</v>
      </c>
      <c r="K35" s="4">
        <f t="shared" si="11"/>
        <v>0</v>
      </c>
      <c r="L35" s="4">
        <f t="shared" si="10"/>
        <v>0</v>
      </c>
    </row>
    <row r="36" spans="1:17" x14ac:dyDescent="0.35">
      <c r="A36" s="42" t="s">
        <v>25</v>
      </c>
      <c r="B36" s="1">
        <v>46022</v>
      </c>
      <c r="E36" s="2">
        <f t="shared" si="0"/>
        <v>0</v>
      </c>
      <c r="F36" s="5">
        <f t="shared" si="8"/>
        <v>0</v>
      </c>
      <c r="H36" s="5"/>
      <c r="I36" s="2">
        <f t="shared" si="6"/>
        <v>0</v>
      </c>
      <c r="J36" s="4">
        <f t="shared" si="7"/>
        <v>0</v>
      </c>
      <c r="K36" s="4">
        <f t="shared" si="11"/>
        <v>0</v>
      </c>
      <c r="L36" s="4">
        <f t="shared" si="10"/>
        <v>0</v>
      </c>
      <c r="M36" s="4"/>
      <c r="N36" s="4"/>
      <c r="O36" s="4"/>
    </row>
    <row r="37" spans="1:17" x14ac:dyDescent="0.35">
      <c r="B37" s="25" t="s">
        <v>29</v>
      </c>
      <c r="C37" s="21">
        <f>COUNT(C5:C36)</f>
        <v>0</v>
      </c>
      <c r="D37" s="25" t="s">
        <v>19</v>
      </c>
      <c r="E37" s="37">
        <f>SUM(E5:E36)</f>
        <v>0</v>
      </c>
      <c r="F37" s="22">
        <f>SUM(F6:F36)</f>
        <v>0</v>
      </c>
      <c r="G37" s="21"/>
      <c r="H37" s="22">
        <f>SUM(H6:H35)</f>
        <v>0</v>
      </c>
      <c r="I37" s="23">
        <f>SUM(I6:I36)</f>
        <v>0</v>
      </c>
      <c r="J37" s="24">
        <f>SUM(J6:J36)</f>
        <v>0</v>
      </c>
      <c r="K37" s="24">
        <f>SUM(K6:K36)</f>
        <v>0</v>
      </c>
      <c r="L37" s="26">
        <f>SUM(L6:L36)</f>
        <v>0</v>
      </c>
      <c r="M37" s="51">
        <f>COUNTIF(M5:M36,"E")</f>
        <v>0</v>
      </c>
      <c r="N37" s="51">
        <f>COUNTIF(N5:N36,"L")</f>
        <v>0</v>
      </c>
      <c r="O37" s="51">
        <f>COUNTIF(O5:O36,"G")</f>
        <v>0</v>
      </c>
      <c r="P37" s="21"/>
      <c r="Q37" s="21"/>
    </row>
  </sheetData>
  <mergeCells count="3">
    <mergeCell ref="A1:Q1"/>
    <mergeCell ref="M4:O4"/>
    <mergeCell ref="P4:Q4"/>
  </mergeCells>
  <phoneticPr fontId="7" type="noConversion"/>
  <pageMargins left="0.7" right="0.7" top="0.78740157499999996" bottom="0.78740157499999996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F365D-0D9A-4331-8080-2A6BCA97A5CA}">
  <dimension ref="A1:Q42"/>
  <sheetViews>
    <sheetView workbookViewId="0">
      <selection activeCell="O29" sqref="O29"/>
    </sheetView>
  </sheetViews>
  <sheetFormatPr baseColWidth="10" defaultColWidth="10.75" defaultRowHeight="14.5" x14ac:dyDescent="0.35"/>
  <cols>
    <col min="1" max="1" width="8" style="42" customWidth="1"/>
    <col min="7" max="7" width="12.83203125" customWidth="1"/>
    <col min="9" max="9" width="13.25" customWidth="1"/>
    <col min="13" max="14" width="4.75" customWidth="1"/>
    <col min="15" max="15" width="4.83203125" customWidth="1"/>
  </cols>
  <sheetData>
    <row r="1" spans="1:17" ht="22.95" x14ac:dyDescent="0.35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1"/>
    </row>
    <row r="2" spans="1:17" x14ac:dyDescent="0.35">
      <c r="A2" s="40"/>
      <c r="B2" s="48" t="s">
        <v>1</v>
      </c>
      <c r="C2" s="48"/>
      <c r="D2" s="49" t="s">
        <v>2</v>
      </c>
      <c r="E2" s="49"/>
      <c r="F2" s="49"/>
      <c r="G2" s="49"/>
      <c r="H2" s="49"/>
      <c r="I2" s="50"/>
      <c r="J2" s="49"/>
      <c r="K2" s="7" t="s">
        <v>3</v>
      </c>
      <c r="L2" s="8"/>
      <c r="M2" s="8"/>
      <c r="N2" s="8"/>
      <c r="O2" s="8"/>
      <c r="P2" s="48">
        <v>631</v>
      </c>
      <c r="Q2" s="9" t="s">
        <v>4</v>
      </c>
    </row>
    <row r="3" spans="1:17" x14ac:dyDescent="0.35">
      <c r="A3" s="40"/>
      <c r="B3" s="48" t="s">
        <v>5</v>
      </c>
      <c r="C3" s="48"/>
      <c r="D3" s="10" t="s">
        <v>36</v>
      </c>
      <c r="E3" s="10"/>
      <c r="F3" s="10"/>
      <c r="G3" s="49" t="s">
        <v>7</v>
      </c>
      <c r="H3" s="49"/>
      <c r="I3" s="11" t="s">
        <v>37</v>
      </c>
      <c r="J3" s="12"/>
      <c r="K3" s="13" t="s">
        <v>9</v>
      </c>
      <c r="L3" s="14"/>
      <c r="M3" s="14"/>
      <c r="N3" s="14"/>
      <c r="O3" s="14"/>
      <c r="P3" s="15">
        <f>I42</f>
        <v>0</v>
      </c>
      <c r="Q3" s="16" t="s">
        <v>4</v>
      </c>
    </row>
    <row r="4" spans="1:17" x14ac:dyDescent="0.35">
      <c r="A4" s="41"/>
      <c r="B4" s="20" t="s">
        <v>10</v>
      </c>
      <c r="C4" s="17" t="s">
        <v>11</v>
      </c>
      <c r="D4" s="17" t="s">
        <v>12</v>
      </c>
      <c r="E4" s="17" t="s">
        <v>13</v>
      </c>
      <c r="F4" s="17" t="s">
        <v>14</v>
      </c>
      <c r="G4" s="18" t="s">
        <v>15</v>
      </c>
      <c r="H4" s="18" t="s">
        <v>14</v>
      </c>
      <c r="I4" s="18" t="s">
        <v>16</v>
      </c>
      <c r="J4" s="19" t="s">
        <v>17</v>
      </c>
      <c r="K4" s="27" t="s">
        <v>18</v>
      </c>
      <c r="L4" s="27" t="s">
        <v>19</v>
      </c>
      <c r="M4" s="62" t="s">
        <v>20</v>
      </c>
      <c r="N4" s="63"/>
      <c r="O4" s="63"/>
      <c r="P4" s="64" t="s">
        <v>21</v>
      </c>
      <c r="Q4" s="65"/>
    </row>
    <row r="5" spans="1:17" x14ac:dyDescent="0.35">
      <c r="A5" s="43" t="s">
        <v>22</v>
      </c>
      <c r="B5" s="28"/>
      <c r="C5" s="29"/>
      <c r="D5" s="29"/>
      <c r="E5" s="29">
        <f t="shared" ref="E5:E39" si="0">MOD(D5-C5-G5,1)</f>
        <v>0</v>
      </c>
      <c r="F5" s="30">
        <f t="shared" ref="F5:F9" si="1">IF(ISNUMBER(E5),E5*24,"")</f>
        <v>0</v>
      </c>
      <c r="G5" s="29"/>
      <c r="H5" s="30" t="str">
        <f t="shared" ref="H5:H9" si="2">IF(ISNUMBER(G5),G5*24,"")</f>
        <v/>
      </c>
      <c r="I5" s="29">
        <f>SUM(D5-C5)</f>
        <v>0</v>
      </c>
      <c r="J5" s="32">
        <f t="shared" ref="J5" si="3">E5*24*15.5</f>
        <v>0</v>
      </c>
      <c r="K5" s="32">
        <f t="shared" ref="K5:K8" si="4">G5*24*17.5</f>
        <v>0</v>
      </c>
      <c r="L5" s="32">
        <f t="shared" ref="L5:L8" si="5">SUM(J5:K5)</f>
        <v>0</v>
      </c>
      <c r="M5" s="32"/>
      <c r="N5" s="32"/>
      <c r="O5" s="32"/>
      <c r="P5" s="31"/>
      <c r="Q5" s="31"/>
    </row>
    <row r="6" spans="1:17" x14ac:dyDescent="0.35">
      <c r="A6" s="42" t="s">
        <v>23</v>
      </c>
      <c r="B6" s="1"/>
      <c r="C6" s="2"/>
      <c r="D6" s="2"/>
      <c r="E6" s="2">
        <f t="shared" si="0"/>
        <v>0</v>
      </c>
      <c r="F6" s="5">
        <f t="shared" si="1"/>
        <v>0</v>
      </c>
      <c r="G6" s="2"/>
      <c r="H6" s="5" t="str">
        <f t="shared" si="2"/>
        <v/>
      </c>
      <c r="I6" s="2">
        <f t="shared" ref="I6:I39" si="6">MOD(D6-C6,1)</f>
        <v>0</v>
      </c>
      <c r="J6" s="4">
        <f>E6*24*14.5</f>
        <v>0</v>
      </c>
      <c r="K6" s="4">
        <f t="shared" si="4"/>
        <v>0</v>
      </c>
      <c r="L6" s="4">
        <f t="shared" si="5"/>
        <v>0</v>
      </c>
      <c r="M6" s="4"/>
      <c r="N6" s="4"/>
      <c r="O6" s="4"/>
    </row>
    <row r="7" spans="1:17" x14ac:dyDescent="0.35">
      <c r="A7" s="42" t="s">
        <v>24</v>
      </c>
      <c r="B7" s="1"/>
      <c r="C7" s="2"/>
      <c r="D7" s="2"/>
      <c r="E7" s="2">
        <f t="shared" si="0"/>
        <v>0</v>
      </c>
      <c r="F7" s="5">
        <f t="shared" si="1"/>
        <v>0</v>
      </c>
      <c r="G7" s="2"/>
      <c r="H7" s="5" t="str">
        <f t="shared" si="2"/>
        <v/>
      </c>
      <c r="I7" s="2">
        <f t="shared" si="6"/>
        <v>0</v>
      </c>
      <c r="J7" s="4">
        <f>E7*24*14.5</f>
        <v>0</v>
      </c>
      <c r="K7" s="4">
        <f t="shared" si="4"/>
        <v>0</v>
      </c>
      <c r="L7" s="4">
        <f t="shared" si="5"/>
        <v>0</v>
      </c>
      <c r="M7" s="4"/>
      <c r="N7" s="4"/>
      <c r="O7" s="4"/>
    </row>
    <row r="8" spans="1:17" x14ac:dyDescent="0.35">
      <c r="A8" s="42" t="s">
        <v>25</v>
      </c>
      <c r="B8" s="1"/>
      <c r="C8" s="2"/>
      <c r="D8" s="2"/>
      <c r="E8" s="2">
        <f t="shared" si="0"/>
        <v>0</v>
      </c>
      <c r="F8" s="5">
        <f t="shared" si="1"/>
        <v>0</v>
      </c>
      <c r="G8" s="2"/>
      <c r="H8" s="5" t="str">
        <f t="shared" si="2"/>
        <v/>
      </c>
      <c r="I8" s="2">
        <f t="shared" si="6"/>
        <v>0</v>
      </c>
      <c r="J8" s="4">
        <f t="shared" ref="J8:J39" si="7">E8*24*14.5</f>
        <v>0</v>
      </c>
      <c r="K8" s="4">
        <f t="shared" si="4"/>
        <v>0</v>
      </c>
      <c r="L8" s="4">
        <f t="shared" si="5"/>
        <v>0</v>
      </c>
      <c r="M8" s="4"/>
      <c r="N8" s="4"/>
      <c r="O8" s="4"/>
    </row>
    <row r="9" spans="1:17" x14ac:dyDescent="0.35">
      <c r="A9" s="43" t="s">
        <v>26</v>
      </c>
      <c r="B9" s="44">
        <v>46023</v>
      </c>
      <c r="C9" s="38"/>
      <c r="D9" s="38"/>
      <c r="E9" s="38">
        <f t="shared" si="0"/>
        <v>0</v>
      </c>
      <c r="F9" s="45">
        <f t="shared" si="1"/>
        <v>0</v>
      </c>
      <c r="G9" s="38"/>
      <c r="H9" s="45" t="str">
        <f t="shared" si="2"/>
        <v/>
      </c>
      <c r="I9" s="38">
        <f t="shared" si="6"/>
        <v>0</v>
      </c>
      <c r="J9" s="46">
        <f t="shared" si="7"/>
        <v>0</v>
      </c>
      <c r="K9" s="46">
        <f>G9*24*17.5</f>
        <v>0</v>
      </c>
      <c r="L9" s="46">
        <f>SUM(J9:K9)</f>
        <v>0</v>
      </c>
      <c r="M9" s="46"/>
      <c r="N9" s="46"/>
      <c r="O9" s="46"/>
      <c r="P9" s="47"/>
      <c r="Q9" s="47"/>
    </row>
    <row r="10" spans="1:17" x14ac:dyDescent="0.35">
      <c r="A10" s="42" t="s">
        <v>27</v>
      </c>
      <c r="B10" s="1">
        <v>46024</v>
      </c>
      <c r="C10" s="2"/>
      <c r="D10" s="2"/>
      <c r="E10" s="2">
        <f t="shared" si="0"/>
        <v>0</v>
      </c>
      <c r="F10" s="5">
        <f>IF(ISNUMBER(E10),E10*24,"")</f>
        <v>0</v>
      </c>
      <c r="G10" s="2"/>
      <c r="H10" s="5" t="str">
        <f>IF(ISNUMBER(G10),G10*24,"")</f>
        <v/>
      </c>
      <c r="I10" s="2">
        <f t="shared" si="6"/>
        <v>0</v>
      </c>
      <c r="J10" s="4">
        <f t="shared" si="7"/>
        <v>0</v>
      </c>
      <c r="K10" s="4">
        <f>G10*24*17.5</f>
        <v>0</v>
      </c>
      <c r="L10" s="4">
        <f>SUM(J10:K10)</f>
        <v>0</v>
      </c>
      <c r="M10" s="4"/>
      <c r="N10" s="4"/>
      <c r="O10" s="4"/>
    </row>
    <row r="11" spans="1:17" x14ac:dyDescent="0.35">
      <c r="A11" s="42" t="s">
        <v>28</v>
      </c>
      <c r="B11" s="1">
        <v>46025</v>
      </c>
      <c r="C11" s="2"/>
      <c r="D11" s="3"/>
      <c r="E11" s="2">
        <f t="shared" si="0"/>
        <v>0</v>
      </c>
      <c r="F11" s="5">
        <f t="shared" ref="F11:F39" si="8">IF(ISNUMBER(E11),E11*24,"")</f>
        <v>0</v>
      </c>
      <c r="G11" s="2"/>
      <c r="H11" s="5" t="str">
        <f t="shared" ref="H11:H34" si="9">IF(ISNUMBER(G11),G11*24,"")</f>
        <v/>
      </c>
      <c r="I11" s="2">
        <f t="shared" si="6"/>
        <v>0</v>
      </c>
      <c r="J11" s="4">
        <f t="shared" si="7"/>
        <v>0</v>
      </c>
      <c r="K11" s="4">
        <f>G11*24*17.5</f>
        <v>0</v>
      </c>
      <c r="L11" s="4">
        <f t="shared" ref="L11:L39" si="10">SUM(J11:K11)</f>
        <v>0</v>
      </c>
      <c r="M11" s="4"/>
      <c r="N11" s="4"/>
      <c r="O11" s="4"/>
    </row>
    <row r="12" spans="1:17" x14ac:dyDescent="0.35">
      <c r="A12" s="43" t="s">
        <v>22</v>
      </c>
      <c r="B12" s="44">
        <v>46026</v>
      </c>
      <c r="C12" s="29"/>
      <c r="D12" s="29"/>
      <c r="E12" s="29">
        <f t="shared" si="0"/>
        <v>0</v>
      </c>
      <c r="F12" s="30">
        <f t="shared" si="8"/>
        <v>0</v>
      </c>
      <c r="G12" s="31"/>
      <c r="H12" s="30" t="str">
        <f t="shared" si="9"/>
        <v/>
      </c>
      <c r="I12" s="29">
        <f t="shared" si="6"/>
        <v>0</v>
      </c>
      <c r="J12" s="32">
        <f t="shared" si="7"/>
        <v>0</v>
      </c>
      <c r="K12" s="32">
        <f t="shared" ref="K12:K39" si="11">G12*24*17.5</f>
        <v>0</v>
      </c>
      <c r="L12" s="32">
        <f t="shared" si="10"/>
        <v>0</v>
      </c>
      <c r="M12" s="32"/>
      <c r="N12" s="32"/>
      <c r="O12" s="32"/>
      <c r="P12" s="31"/>
      <c r="Q12" s="31"/>
    </row>
    <row r="13" spans="1:17" x14ac:dyDescent="0.35">
      <c r="A13" s="42" t="s">
        <v>23</v>
      </c>
      <c r="B13" s="1">
        <v>46027</v>
      </c>
      <c r="C13" s="2"/>
      <c r="D13" s="2"/>
      <c r="E13" s="2">
        <f t="shared" si="0"/>
        <v>0</v>
      </c>
      <c r="F13" s="5">
        <f t="shared" si="8"/>
        <v>0</v>
      </c>
      <c r="G13" s="2"/>
      <c r="H13" s="5" t="str">
        <f t="shared" si="9"/>
        <v/>
      </c>
      <c r="I13" s="2">
        <f t="shared" si="6"/>
        <v>0</v>
      </c>
      <c r="J13" s="4">
        <f t="shared" si="7"/>
        <v>0</v>
      </c>
      <c r="K13" s="4">
        <f t="shared" si="11"/>
        <v>0</v>
      </c>
      <c r="L13" s="4">
        <f t="shared" si="10"/>
        <v>0</v>
      </c>
      <c r="M13" s="4"/>
      <c r="N13" s="4"/>
      <c r="O13" s="4"/>
    </row>
    <row r="14" spans="1:17" x14ac:dyDescent="0.35">
      <c r="A14" s="43" t="s">
        <v>24</v>
      </c>
      <c r="B14" s="44">
        <v>46028</v>
      </c>
      <c r="C14" s="38"/>
      <c r="D14" s="38"/>
      <c r="E14" s="38">
        <f>MOD(D14-C14-G14,1)</f>
        <v>0</v>
      </c>
      <c r="F14" s="45">
        <f t="shared" si="8"/>
        <v>0</v>
      </c>
      <c r="G14" s="38"/>
      <c r="H14" s="45" t="str">
        <f t="shared" si="9"/>
        <v/>
      </c>
      <c r="I14" s="38">
        <f t="shared" si="6"/>
        <v>0</v>
      </c>
      <c r="J14" s="46">
        <f t="shared" si="7"/>
        <v>0</v>
      </c>
      <c r="K14" s="46">
        <f t="shared" si="11"/>
        <v>0</v>
      </c>
      <c r="L14" s="46">
        <f t="shared" si="10"/>
        <v>0</v>
      </c>
      <c r="M14" s="46"/>
      <c r="N14" s="46"/>
      <c r="O14" s="46"/>
      <c r="P14" s="47"/>
      <c r="Q14" s="47"/>
    </row>
    <row r="15" spans="1:17" x14ac:dyDescent="0.35">
      <c r="A15" s="42" t="s">
        <v>25</v>
      </c>
      <c r="B15" s="1">
        <v>46029</v>
      </c>
      <c r="C15" s="2"/>
      <c r="D15" s="2"/>
      <c r="E15" s="2">
        <f>MOD(D15-C15-G15,1)</f>
        <v>0</v>
      </c>
      <c r="F15" s="5">
        <f t="shared" si="8"/>
        <v>0</v>
      </c>
      <c r="H15" s="5" t="str">
        <f t="shared" si="9"/>
        <v/>
      </c>
      <c r="I15" s="2">
        <f t="shared" si="6"/>
        <v>0</v>
      </c>
      <c r="J15" s="4">
        <f t="shared" si="7"/>
        <v>0</v>
      </c>
      <c r="K15" s="4">
        <f t="shared" si="11"/>
        <v>0</v>
      </c>
      <c r="L15" s="4">
        <f t="shared" si="10"/>
        <v>0</v>
      </c>
      <c r="M15" s="4"/>
      <c r="N15" s="4"/>
      <c r="O15" s="4"/>
    </row>
    <row r="16" spans="1:17" x14ac:dyDescent="0.35">
      <c r="A16" s="42" t="s">
        <v>26</v>
      </c>
      <c r="B16" s="1">
        <v>46030</v>
      </c>
      <c r="C16" s="2"/>
      <c r="D16" s="2"/>
      <c r="E16" s="2">
        <f t="shared" si="0"/>
        <v>0</v>
      </c>
      <c r="F16" s="5">
        <f t="shared" si="8"/>
        <v>0</v>
      </c>
      <c r="H16" s="5" t="str">
        <f t="shared" si="9"/>
        <v/>
      </c>
      <c r="I16" s="2">
        <f t="shared" si="6"/>
        <v>0</v>
      </c>
      <c r="J16" s="4">
        <f t="shared" si="7"/>
        <v>0</v>
      </c>
      <c r="K16" s="4">
        <f t="shared" si="11"/>
        <v>0</v>
      </c>
      <c r="L16" s="4">
        <f t="shared" si="10"/>
        <v>0</v>
      </c>
      <c r="M16" s="4"/>
      <c r="N16" s="4"/>
      <c r="O16" s="4"/>
    </row>
    <row r="17" spans="1:17" x14ac:dyDescent="0.35">
      <c r="A17" s="42" t="s">
        <v>27</v>
      </c>
      <c r="B17" s="1">
        <v>46031</v>
      </c>
      <c r="E17" s="2">
        <f t="shared" si="0"/>
        <v>0</v>
      </c>
      <c r="F17" s="5">
        <f t="shared" si="8"/>
        <v>0</v>
      </c>
      <c r="H17" s="5" t="str">
        <f t="shared" si="9"/>
        <v/>
      </c>
      <c r="I17" s="2">
        <f t="shared" si="6"/>
        <v>0</v>
      </c>
      <c r="J17" s="4">
        <f t="shared" si="7"/>
        <v>0</v>
      </c>
      <c r="K17" s="4">
        <f t="shared" si="11"/>
        <v>0</v>
      </c>
      <c r="L17" s="4">
        <f t="shared" si="10"/>
        <v>0</v>
      </c>
      <c r="M17" s="4"/>
      <c r="N17" s="4"/>
      <c r="O17" s="4"/>
    </row>
    <row r="18" spans="1:17" x14ac:dyDescent="0.35">
      <c r="A18" s="42" t="s">
        <v>28</v>
      </c>
      <c r="B18" s="1">
        <v>46032</v>
      </c>
      <c r="C18" s="2"/>
      <c r="D18" s="2"/>
      <c r="E18" s="2">
        <f t="shared" si="0"/>
        <v>0</v>
      </c>
      <c r="F18" s="5">
        <f t="shared" si="8"/>
        <v>0</v>
      </c>
      <c r="G18" s="2"/>
      <c r="H18" s="5" t="str">
        <f t="shared" si="9"/>
        <v/>
      </c>
      <c r="I18" s="2">
        <f t="shared" si="6"/>
        <v>0</v>
      </c>
      <c r="J18" s="4">
        <f t="shared" si="7"/>
        <v>0</v>
      </c>
      <c r="K18" s="4">
        <f t="shared" si="11"/>
        <v>0</v>
      </c>
      <c r="L18" s="4">
        <f t="shared" si="10"/>
        <v>0</v>
      </c>
      <c r="M18" s="4"/>
      <c r="N18" s="4"/>
      <c r="O18" s="4"/>
      <c r="P18" s="39"/>
      <c r="Q18" s="39"/>
    </row>
    <row r="19" spans="1:17" x14ac:dyDescent="0.35">
      <c r="A19" s="43" t="s">
        <v>22</v>
      </c>
      <c r="B19" s="44">
        <v>46033</v>
      </c>
      <c r="C19" s="31"/>
      <c r="D19" s="31"/>
      <c r="E19" s="29">
        <f t="shared" si="0"/>
        <v>0</v>
      </c>
      <c r="F19" s="30">
        <f t="shared" si="8"/>
        <v>0</v>
      </c>
      <c r="G19" s="31"/>
      <c r="H19" s="30" t="str">
        <f t="shared" si="9"/>
        <v/>
      </c>
      <c r="I19" s="29">
        <f t="shared" si="6"/>
        <v>0</v>
      </c>
      <c r="J19" s="32">
        <f t="shared" si="7"/>
        <v>0</v>
      </c>
      <c r="K19" s="32">
        <f t="shared" si="11"/>
        <v>0</v>
      </c>
      <c r="L19" s="32">
        <f t="shared" si="10"/>
        <v>0</v>
      </c>
      <c r="M19" s="32"/>
      <c r="N19" s="32"/>
      <c r="O19" s="32"/>
      <c r="P19" s="31"/>
      <c r="Q19" s="31"/>
    </row>
    <row r="20" spans="1:17" x14ac:dyDescent="0.35">
      <c r="A20" s="42" t="s">
        <v>23</v>
      </c>
      <c r="B20" s="1">
        <v>46034</v>
      </c>
      <c r="E20" s="2">
        <f t="shared" si="0"/>
        <v>0</v>
      </c>
      <c r="F20" s="5">
        <f t="shared" si="8"/>
        <v>0</v>
      </c>
      <c r="H20" s="5" t="str">
        <f t="shared" si="9"/>
        <v/>
      </c>
      <c r="I20" s="2">
        <f t="shared" si="6"/>
        <v>0</v>
      </c>
      <c r="J20" s="4">
        <f t="shared" si="7"/>
        <v>0</v>
      </c>
      <c r="K20" s="4">
        <f t="shared" si="11"/>
        <v>0</v>
      </c>
      <c r="L20" s="4">
        <f t="shared" si="10"/>
        <v>0</v>
      </c>
      <c r="M20" s="4"/>
      <c r="N20" s="4"/>
      <c r="O20" s="4"/>
    </row>
    <row r="21" spans="1:17" x14ac:dyDescent="0.35">
      <c r="A21" s="42" t="s">
        <v>24</v>
      </c>
      <c r="B21" s="1">
        <v>46035</v>
      </c>
      <c r="E21" s="2">
        <f t="shared" si="0"/>
        <v>0</v>
      </c>
      <c r="F21" s="5">
        <f t="shared" si="8"/>
        <v>0</v>
      </c>
      <c r="H21" s="5" t="str">
        <f t="shared" si="9"/>
        <v/>
      </c>
      <c r="I21" s="2">
        <f t="shared" si="6"/>
        <v>0</v>
      </c>
      <c r="J21" s="4">
        <f t="shared" si="7"/>
        <v>0</v>
      </c>
      <c r="K21" s="4">
        <f t="shared" si="11"/>
        <v>0</v>
      </c>
      <c r="L21" s="4">
        <f t="shared" si="10"/>
        <v>0</v>
      </c>
      <c r="M21" s="4"/>
      <c r="N21" s="4"/>
      <c r="O21" s="4"/>
    </row>
    <row r="22" spans="1:17" x14ac:dyDescent="0.35">
      <c r="A22" s="42" t="s">
        <v>25</v>
      </c>
      <c r="B22" s="1">
        <v>46036</v>
      </c>
      <c r="C22" s="2"/>
      <c r="D22" s="2"/>
      <c r="E22" s="2">
        <f t="shared" si="0"/>
        <v>0</v>
      </c>
      <c r="F22" s="5">
        <f t="shared" si="8"/>
        <v>0</v>
      </c>
      <c r="G22" s="2"/>
      <c r="H22" s="5" t="str">
        <f t="shared" si="9"/>
        <v/>
      </c>
      <c r="I22" s="2">
        <f t="shared" si="6"/>
        <v>0</v>
      </c>
      <c r="J22" s="4">
        <f t="shared" si="7"/>
        <v>0</v>
      </c>
      <c r="K22" s="4">
        <f t="shared" si="11"/>
        <v>0</v>
      </c>
      <c r="L22" s="4">
        <f t="shared" si="10"/>
        <v>0</v>
      </c>
      <c r="M22" s="4"/>
      <c r="N22" s="4"/>
      <c r="O22" s="4"/>
    </row>
    <row r="23" spans="1:17" x14ac:dyDescent="0.35">
      <c r="A23" s="42" t="s">
        <v>26</v>
      </c>
      <c r="B23" s="1">
        <v>46037</v>
      </c>
      <c r="E23" s="2">
        <f t="shared" si="0"/>
        <v>0</v>
      </c>
      <c r="F23" s="5">
        <f t="shared" si="8"/>
        <v>0</v>
      </c>
      <c r="H23" s="5" t="str">
        <f t="shared" si="9"/>
        <v/>
      </c>
      <c r="I23" s="2">
        <f t="shared" si="6"/>
        <v>0</v>
      </c>
      <c r="J23" s="4">
        <f t="shared" si="7"/>
        <v>0</v>
      </c>
      <c r="K23" s="4">
        <f t="shared" si="11"/>
        <v>0</v>
      </c>
      <c r="L23" s="4">
        <f t="shared" si="10"/>
        <v>0</v>
      </c>
      <c r="M23" s="4"/>
      <c r="N23" s="4"/>
      <c r="O23" s="4"/>
    </row>
    <row r="24" spans="1:17" x14ac:dyDescent="0.35">
      <c r="A24" s="42" t="s">
        <v>27</v>
      </c>
      <c r="B24" s="1">
        <v>46038</v>
      </c>
      <c r="C24" s="2"/>
      <c r="D24" s="2"/>
      <c r="E24" s="2">
        <f t="shared" si="0"/>
        <v>0</v>
      </c>
      <c r="F24" s="5">
        <f t="shared" si="8"/>
        <v>0</v>
      </c>
      <c r="H24" s="5" t="str">
        <f t="shared" si="9"/>
        <v/>
      </c>
      <c r="I24" s="2">
        <f t="shared" si="6"/>
        <v>0</v>
      </c>
      <c r="J24" s="4">
        <f t="shared" si="7"/>
        <v>0</v>
      </c>
      <c r="K24" s="4">
        <f t="shared" si="11"/>
        <v>0</v>
      </c>
      <c r="L24" s="4">
        <f t="shared" si="10"/>
        <v>0</v>
      </c>
      <c r="M24" s="4"/>
      <c r="N24" s="4"/>
      <c r="O24" s="4"/>
    </row>
    <row r="25" spans="1:17" x14ac:dyDescent="0.35">
      <c r="A25" s="42" t="s">
        <v>28</v>
      </c>
      <c r="B25" s="1">
        <v>46039</v>
      </c>
      <c r="E25" s="2">
        <f t="shared" si="0"/>
        <v>0</v>
      </c>
      <c r="F25" s="5">
        <f t="shared" si="8"/>
        <v>0</v>
      </c>
      <c r="H25" s="5" t="str">
        <f t="shared" si="9"/>
        <v/>
      </c>
      <c r="I25" s="2">
        <f t="shared" si="6"/>
        <v>0</v>
      </c>
      <c r="J25" s="4">
        <f t="shared" si="7"/>
        <v>0</v>
      </c>
      <c r="K25" s="4">
        <f t="shared" si="11"/>
        <v>0</v>
      </c>
      <c r="L25" s="4">
        <f t="shared" si="10"/>
        <v>0</v>
      </c>
      <c r="M25" s="4"/>
      <c r="N25" s="4"/>
      <c r="O25" s="4"/>
    </row>
    <row r="26" spans="1:17" x14ac:dyDescent="0.35">
      <c r="A26" s="43" t="s">
        <v>22</v>
      </c>
      <c r="B26" s="44">
        <v>46040</v>
      </c>
      <c r="C26" s="31"/>
      <c r="D26" s="31"/>
      <c r="E26" s="29">
        <f t="shared" si="0"/>
        <v>0</v>
      </c>
      <c r="F26" s="30">
        <f t="shared" si="8"/>
        <v>0</v>
      </c>
      <c r="G26" s="31"/>
      <c r="H26" s="30" t="str">
        <f t="shared" si="9"/>
        <v/>
      </c>
      <c r="I26" s="29">
        <f t="shared" si="6"/>
        <v>0</v>
      </c>
      <c r="J26" s="32">
        <f t="shared" si="7"/>
        <v>0</v>
      </c>
      <c r="K26" s="32">
        <f t="shared" si="11"/>
        <v>0</v>
      </c>
      <c r="L26" s="32">
        <f t="shared" si="10"/>
        <v>0</v>
      </c>
      <c r="M26" s="32"/>
      <c r="N26" s="32"/>
      <c r="O26" s="32"/>
      <c r="P26" s="31"/>
      <c r="Q26" s="31"/>
    </row>
    <row r="27" spans="1:17" x14ac:dyDescent="0.35">
      <c r="A27" s="42" t="s">
        <v>23</v>
      </c>
      <c r="B27" s="1">
        <v>46041</v>
      </c>
      <c r="E27" s="2">
        <f t="shared" si="0"/>
        <v>0</v>
      </c>
      <c r="F27" s="5">
        <f t="shared" si="8"/>
        <v>0</v>
      </c>
      <c r="H27" s="5" t="str">
        <f t="shared" si="9"/>
        <v/>
      </c>
      <c r="I27" s="2">
        <f t="shared" si="6"/>
        <v>0</v>
      </c>
      <c r="J27" s="4">
        <f t="shared" si="7"/>
        <v>0</v>
      </c>
      <c r="K27" s="4">
        <f t="shared" si="11"/>
        <v>0</v>
      </c>
      <c r="L27" s="4">
        <f t="shared" si="10"/>
        <v>0</v>
      </c>
      <c r="M27" s="4"/>
      <c r="N27" s="4"/>
      <c r="O27" s="4"/>
    </row>
    <row r="28" spans="1:17" x14ac:dyDescent="0.35">
      <c r="A28" s="42" t="s">
        <v>24</v>
      </c>
      <c r="B28" s="1">
        <v>46042</v>
      </c>
      <c r="E28" s="2">
        <f t="shared" si="0"/>
        <v>0</v>
      </c>
      <c r="F28" s="5">
        <f t="shared" si="8"/>
        <v>0</v>
      </c>
      <c r="H28" s="5" t="str">
        <f t="shared" si="9"/>
        <v/>
      </c>
      <c r="I28" s="2">
        <f t="shared" si="6"/>
        <v>0</v>
      </c>
      <c r="J28" s="4">
        <f t="shared" si="7"/>
        <v>0</v>
      </c>
      <c r="K28" s="4">
        <f t="shared" si="11"/>
        <v>0</v>
      </c>
      <c r="L28" s="4">
        <f t="shared" si="10"/>
        <v>0</v>
      </c>
      <c r="M28" s="4"/>
      <c r="N28" s="4"/>
      <c r="O28" s="4"/>
    </row>
    <row r="29" spans="1:17" x14ac:dyDescent="0.35">
      <c r="A29" s="42" t="s">
        <v>25</v>
      </c>
      <c r="B29" s="1">
        <v>46043</v>
      </c>
      <c r="C29" s="2"/>
      <c r="D29" s="2"/>
      <c r="E29" s="2">
        <f t="shared" si="0"/>
        <v>0</v>
      </c>
      <c r="F29" s="5">
        <f t="shared" si="8"/>
        <v>0</v>
      </c>
      <c r="H29" s="5" t="str">
        <f t="shared" si="9"/>
        <v/>
      </c>
      <c r="I29" s="2">
        <f t="shared" si="6"/>
        <v>0</v>
      </c>
      <c r="J29" s="4">
        <f t="shared" si="7"/>
        <v>0</v>
      </c>
      <c r="K29" s="4">
        <f t="shared" si="11"/>
        <v>0</v>
      </c>
      <c r="L29" s="4">
        <f t="shared" si="10"/>
        <v>0</v>
      </c>
      <c r="M29" s="4"/>
      <c r="N29" s="4"/>
      <c r="O29" s="4"/>
    </row>
    <row r="30" spans="1:17" x14ac:dyDescent="0.35">
      <c r="A30" s="42" t="s">
        <v>26</v>
      </c>
      <c r="B30" s="1">
        <v>46044</v>
      </c>
      <c r="C30" s="2"/>
      <c r="D30" s="2"/>
      <c r="E30" s="2">
        <f t="shared" si="0"/>
        <v>0</v>
      </c>
      <c r="F30" s="5">
        <f t="shared" si="8"/>
        <v>0</v>
      </c>
      <c r="G30" s="2"/>
      <c r="H30" s="5" t="str">
        <f t="shared" si="9"/>
        <v/>
      </c>
      <c r="I30" s="2">
        <f t="shared" si="6"/>
        <v>0</v>
      </c>
      <c r="J30" s="4">
        <f t="shared" si="7"/>
        <v>0</v>
      </c>
      <c r="K30" s="4">
        <f t="shared" si="11"/>
        <v>0</v>
      </c>
      <c r="L30" s="4">
        <f t="shared" si="10"/>
        <v>0</v>
      </c>
      <c r="M30" s="4"/>
      <c r="N30" s="4"/>
      <c r="O30" s="4"/>
    </row>
    <row r="31" spans="1:17" x14ac:dyDescent="0.35">
      <c r="A31" s="42" t="s">
        <v>27</v>
      </c>
      <c r="B31" s="1">
        <v>46045</v>
      </c>
      <c r="E31" s="2">
        <f t="shared" si="0"/>
        <v>0</v>
      </c>
      <c r="F31" s="5">
        <f t="shared" si="8"/>
        <v>0</v>
      </c>
      <c r="H31" s="5" t="str">
        <f t="shared" si="9"/>
        <v/>
      </c>
      <c r="I31" s="2">
        <f t="shared" si="6"/>
        <v>0</v>
      </c>
      <c r="J31" s="4">
        <f t="shared" si="7"/>
        <v>0</v>
      </c>
      <c r="K31" s="4">
        <f t="shared" si="11"/>
        <v>0</v>
      </c>
      <c r="L31" s="4">
        <f t="shared" si="10"/>
        <v>0</v>
      </c>
      <c r="M31" s="4"/>
      <c r="N31" s="4"/>
      <c r="O31" s="4"/>
    </row>
    <row r="32" spans="1:17" x14ac:dyDescent="0.35">
      <c r="A32" s="42" t="s">
        <v>28</v>
      </c>
      <c r="B32" s="1">
        <v>46046</v>
      </c>
      <c r="C32" s="2"/>
      <c r="D32" s="2"/>
      <c r="E32" s="2">
        <f t="shared" si="0"/>
        <v>0</v>
      </c>
      <c r="F32" s="5">
        <f t="shared" si="8"/>
        <v>0</v>
      </c>
      <c r="G32" s="2"/>
      <c r="H32" s="5" t="str">
        <f t="shared" si="9"/>
        <v/>
      </c>
      <c r="I32" s="2">
        <f t="shared" si="6"/>
        <v>0</v>
      </c>
      <c r="J32" s="4">
        <f t="shared" si="7"/>
        <v>0</v>
      </c>
      <c r="K32" s="4">
        <f t="shared" si="11"/>
        <v>0</v>
      </c>
      <c r="L32" s="4">
        <f t="shared" si="10"/>
        <v>0</v>
      </c>
      <c r="M32" s="4"/>
      <c r="N32" s="4"/>
      <c r="O32" s="4"/>
    </row>
    <row r="33" spans="1:17" x14ac:dyDescent="0.35">
      <c r="A33" s="43" t="s">
        <v>22</v>
      </c>
      <c r="B33" s="44">
        <v>46047</v>
      </c>
      <c r="C33" s="31"/>
      <c r="D33" s="31"/>
      <c r="E33" s="29">
        <f t="shared" si="0"/>
        <v>0</v>
      </c>
      <c r="F33" s="30">
        <f t="shared" si="8"/>
        <v>0</v>
      </c>
      <c r="G33" s="31"/>
      <c r="H33" s="30" t="str">
        <f t="shared" si="9"/>
        <v/>
      </c>
      <c r="I33" s="29">
        <f t="shared" si="6"/>
        <v>0</v>
      </c>
      <c r="J33" s="32">
        <f t="shared" si="7"/>
        <v>0</v>
      </c>
      <c r="K33" s="32">
        <f t="shared" si="11"/>
        <v>0</v>
      </c>
      <c r="L33" s="32">
        <f t="shared" si="10"/>
        <v>0</v>
      </c>
      <c r="M33" s="32"/>
      <c r="N33" s="32"/>
      <c r="O33" s="32"/>
      <c r="P33" s="31"/>
      <c r="Q33" s="31"/>
    </row>
    <row r="34" spans="1:17" x14ac:dyDescent="0.35">
      <c r="A34" s="42" t="s">
        <v>23</v>
      </c>
      <c r="B34" s="1">
        <v>46048</v>
      </c>
      <c r="E34" s="2">
        <f t="shared" si="0"/>
        <v>0</v>
      </c>
      <c r="F34" s="5">
        <f t="shared" si="8"/>
        <v>0</v>
      </c>
      <c r="H34" s="5" t="str">
        <f t="shared" si="9"/>
        <v/>
      </c>
      <c r="I34" s="2">
        <f t="shared" si="6"/>
        <v>0</v>
      </c>
      <c r="J34" s="4">
        <f t="shared" si="7"/>
        <v>0</v>
      </c>
      <c r="K34" s="4">
        <f t="shared" si="11"/>
        <v>0</v>
      </c>
      <c r="L34" s="4">
        <f t="shared" si="10"/>
        <v>0</v>
      </c>
      <c r="M34" s="4"/>
      <c r="N34" s="4"/>
      <c r="O34" s="4"/>
    </row>
    <row r="35" spans="1:17" x14ac:dyDescent="0.35">
      <c r="A35" s="42" t="s">
        <v>24</v>
      </c>
      <c r="B35" s="1">
        <v>46049</v>
      </c>
      <c r="E35" s="2">
        <f t="shared" si="0"/>
        <v>0</v>
      </c>
      <c r="F35" s="5">
        <f t="shared" si="8"/>
        <v>0</v>
      </c>
      <c r="I35" s="2">
        <f t="shared" si="6"/>
        <v>0</v>
      </c>
      <c r="J35" s="4">
        <f t="shared" si="7"/>
        <v>0</v>
      </c>
      <c r="K35" s="4">
        <f t="shared" si="11"/>
        <v>0</v>
      </c>
      <c r="L35" s="4">
        <f t="shared" si="10"/>
        <v>0</v>
      </c>
    </row>
    <row r="36" spans="1:17" x14ac:dyDescent="0.35">
      <c r="A36" s="42" t="s">
        <v>25</v>
      </c>
      <c r="B36" s="1">
        <v>46050</v>
      </c>
      <c r="E36" s="2">
        <f t="shared" si="0"/>
        <v>0</v>
      </c>
      <c r="F36" s="5">
        <f t="shared" si="8"/>
        <v>0</v>
      </c>
      <c r="I36" s="2">
        <f t="shared" si="6"/>
        <v>0</v>
      </c>
      <c r="J36" s="4">
        <f t="shared" si="7"/>
        <v>0</v>
      </c>
      <c r="K36" s="4">
        <f t="shared" si="11"/>
        <v>0</v>
      </c>
      <c r="L36" s="4">
        <f t="shared" si="10"/>
        <v>0</v>
      </c>
    </row>
    <row r="37" spans="1:17" x14ac:dyDescent="0.35">
      <c r="A37" s="42" t="s">
        <v>26</v>
      </c>
      <c r="B37" s="1">
        <v>46051</v>
      </c>
      <c r="E37" s="2">
        <f t="shared" si="0"/>
        <v>0</v>
      </c>
      <c r="F37" s="5">
        <f t="shared" si="8"/>
        <v>0</v>
      </c>
      <c r="I37" s="2">
        <f t="shared" si="6"/>
        <v>0</v>
      </c>
      <c r="J37" s="4">
        <f t="shared" si="7"/>
        <v>0</v>
      </c>
      <c r="K37" s="4">
        <f t="shared" si="11"/>
        <v>0</v>
      </c>
      <c r="L37" s="4">
        <f t="shared" si="10"/>
        <v>0</v>
      </c>
    </row>
    <row r="38" spans="1:17" x14ac:dyDescent="0.35">
      <c r="A38" s="42" t="s">
        <v>27</v>
      </c>
      <c r="B38" s="1">
        <v>46052</v>
      </c>
      <c r="E38" s="2">
        <f t="shared" si="0"/>
        <v>0</v>
      </c>
      <c r="F38" s="5">
        <f t="shared" si="8"/>
        <v>0</v>
      </c>
      <c r="I38" s="2">
        <f t="shared" si="6"/>
        <v>0</v>
      </c>
      <c r="J38" s="4">
        <f t="shared" si="7"/>
        <v>0</v>
      </c>
      <c r="K38" s="4">
        <f t="shared" si="11"/>
        <v>0</v>
      </c>
      <c r="L38" s="4">
        <f t="shared" si="10"/>
        <v>0</v>
      </c>
    </row>
    <row r="39" spans="1:17" x14ac:dyDescent="0.35">
      <c r="A39" s="42" t="s">
        <v>28</v>
      </c>
      <c r="B39" s="1">
        <v>46053</v>
      </c>
      <c r="E39" s="2">
        <f t="shared" si="0"/>
        <v>0</v>
      </c>
      <c r="F39" s="5">
        <f t="shared" si="8"/>
        <v>0</v>
      </c>
      <c r="I39" s="2">
        <f t="shared" si="6"/>
        <v>0</v>
      </c>
      <c r="J39" s="4">
        <f t="shared" si="7"/>
        <v>0</v>
      </c>
      <c r="K39" s="4">
        <f t="shared" si="11"/>
        <v>0</v>
      </c>
      <c r="L39" s="4">
        <f t="shared" si="10"/>
        <v>0</v>
      </c>
    </row>
    <row r="40" spans="1:17" x14ac:dyDescent="0.35">
      <c r="B40" s="1"/>
    </row>
    <row r="41" spans="1:17" x14ac:dyDescent="0.35">
      <c r="F41" s="5"/>
      <c r="H41" s="5"/>
      <c r="I41" s="6"/>
      <c r="J41" s="4"/>
      <c r="K41" s="4"/>
      <c r="L41" s="4"/>
      <c r="M41" s="4"/>
      <c r="N41" s="4"/>
      <c r="O41" s="4"/>
    </row>
    <row r="42" spans="1:17" x14ac:dyDescent="0.35">
      <c r="B42" s="25" t="s">
        <v>29</v>
      </c>
      <c r="C42" s="21">
        <f>COUNT(C5:C39)</f>
        <v>0</v>
      </c>
      <c r="D42" s="25" t="s">
        <v>19</v>
      </c>
      <c r="E42" s="37">
        <f>SUM(E5:E39)</f>
        <v>0</v>
      </c>
      <c r="F42" s="22">
        <f>SUM(F6:F39)</f>
        <v>0</v>
      </c>
      <c r="G42" s="21"/>
      <c r="H42" s="22">
        <f>SUM(H6:H39)</f>
        <v>0</v>
      </c>
      <c r="I42" s="23">
        <f>SUM(I6:I39)</f>
        <v>0</v>
      </c>
      <c r="J42" s="24">
        <f>SUM(J6:J39)</f>
        <v>0</v>
      </c>
      <c r="K42" s="24">
        <f>SUM(K6:K39)</f>
        <v>0</v>
      </c>
      <c r="L42" s="26">
        <f>SUM(L6:L39)</f>
        <v>0</v>
      </c>
      <c r="M42" s="51">
        <f>COUNTIF(M5:M39,"E")</f>
        <v>0</v>
      </c>
      <c r="N42" s="51">
        <f>COUNTIF(N5:N39,"L")</f>
        <v>0</v>
      </c>
      <c r="O42" s="51">
        <f>COUNTIF(O5:O39,"G")</f>
        <v>0</v>
      </c>
      <c r="P42" s="21"/>
      <c r="Q42" s="21"/>
    </row>
  </sheetData>
  <mergeCells count="3">
    <mergeCell ref="A1:Q1"/>
    <mergeCell ref="M4:O4"/>
    <mergeCell ref="P4:Q4"/>
  </mergeCells>
  <phoneticPr fontId="7" type="noConversion"/>
  <pageMargins left="0.7" right="0.7" top="0.78740157499999996" bottom="0.78740157499999996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E7B22-8768-4C2F-BF0F-B8777B866B79}">
  <dimension ref="A1:Q38"/>
  <sheetViews>
    <sheetView workbookViewId="0">
      <selection activeCell="H10" sqref="H10"/>
    </sheetView>
  </sheetViews>
  <sheetFormatPr baseColWidth="10" defaultColWidth="10.75" defaultRowHeight="14.5" x14ac:dyDescent="0.35"/>
  <cols>
    <col min="7" max="7" width="13" customWidth="1"/>
    <col min="8" max="8" width="8.75" customWidth="1"/>
    <col min="9" max="9" width="14.83203125" customWidth="1"/>
    <col min="13" max="15" width="4.1640625" customWidth="1"/>
  </cols>
  <sheetData>
    <row r="1" spans="1:17" ht="22.95" x14ac:dyDescent="0.35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1"/>
    </row>
    <row r="2" spans="1:17" x14ac:dyDescent="0.35">
      <c r="A2" s="40"/>
      <c r="B2" s="48" t="s">
        <v>1</v>
      </c>
      <c r="C2" s="48"/>
      <c r="D2" s="49" t="s">
        <v>2</v>
      </c>
      <c r="E2" s="49"/>
      <c r="F2" s="49"/>
      <c r="G2" s="49"/>
      <c r="H2" s="49"/>
      <c r="I2" s="50"/>
      <c r="J2" s="49"/>
      <c r="K2" s="7" t="s">
        <v>3</v>
      </c>
      <c r="L2" s="8"/>
      <c r="M2" s="8"/>
      <c r="N2" s="8"/>
      <c r="O2" s="8"/>
      <c r="P2" s="48">
        <v>631</v>
      </c>
      <c r="Q2" s="9" t="s">
        <v>4</v>
      </c>
    </row>
    <row r="3" spans="1:17" x14ac:dyDescent="0.35">
      <c r="A3" s="40"/>
      <c r="B3" s="48" t="s">
        <v>5</v>
      </c>
      <c r="C3" s="48"/>
      <c r="D3" s="10" t="s">
        <v>38</v>
      </c>
      <c r="E3" s="10"/>
      <c r="F3" s="10"/>
      <c r="G3" s="49" t="s">
        <v>7</v>
      </c>
      <c r="H3" s="49"/>
      <c r="I3" s="11" t="s">
        <v>39</v>
      </c>
      <c r="J3" s="12"/>
      <c r="K3" s="13" t="s">
        <v>9</v>
      </c>
      <c r="L3" s="14"/>
      <c r="M3" s="14"/>
      <c r="N3" s="14"/>
      <c r="O3" s="14"/>
      <c r="P3" s="15">
        <f>I37</f>
        <v>0</v>
      </c>
      <c r="Q3" s="16" t="s">
        <v>4</v>
      </c>
    </row>
    <row r="4" spans="1:17" x14ac:dyDescent="0.35">
      <c r="A4" s="41"/>
      <c r="B4" s="20" t="s">
        <v>10</v>
      </c>
      <c r="C4" s="17" t="s">
        <v>11</v>
      </c>
      <c r="D4" s="17" t="s">
        <v>12</v>
      </c>
      <c r="E4" s="17" t="s">
        <v>13</v>
      </c>
      <c r="F4" s="17" t="s">
        <v>14</v>
      </c>
      <c r="G4" s="18" t="s">
        <v>15</v>
      </c>
      <c r="H4" s="18" t="s">
        <v>14</v>
      </c>
      <c r="I4" s="18" t="s">
        <v>16</v>
      </c>
      <c r="J4" s="19" t="s">
        <v>17</v>
      </c>
      <c r="K4" s="27" t="s">
        <v>18</v>
      </c>
      <c r="L4" s="27" t="s">
        <v>19</v>
      </c>
      <c r="M4" s="62" t="s">
        <v>20</v>
      </c>
      <c r="N4" s="63"/>
      <c r="O4" s="63"/>
      <c r="P4" s="64" t="s">
        <v>21</v>
      </c>
      <c r="Q4" s="65"/>
    </row>
    <row r="5" spans="1:17" x14ac:dyDescent="0.35">
      <c r="A5" s="43" t="s">
        <v>22</v>
      </c>
      <c r="B5" s="28">
        <v>46054</v>
      </c>
      <c r="C5" s="29"/>
      <c r="D5" s="29"/>
      <c r="E5" s="29">
        <f t="shared" ref="E5:E34" si="0">MOD(D5-C5-G5,1)</f>
        <v>0</v>
      </c>
      <c r="F5" s="30">
        <f t="shared" ref="F5:F9" si="1">IF(ISNUMBER(E5),E5*24,"")</f>
        <v>0</v>
      </c>
      <c r="G5" s="29"/>
      <c r="H5" s="30" t="str">
        <f t="shared" ref="H5:H9" si="2">IF(ISNUMBER(G5),G5*24,"")</f>
        <v/>
      </c>
      <c r="I5" s="29">
        <f>SUM(D5-C5)</f>
        <v>0</v>
      </c>
      <c r="J5" s="32">
        <f t="shared" ref="J5" si="3">E5*24*15.5</f>
        <v>0</v>
      </c>
      <c r="K5" s="32">
        <f t="shared" ref="K5:K8" si="4">G5*24*17.5</f>
        <v>0</v>
      </c>
      <c r="L5" s="32">
        <f t="shared" ref="L5:L8" si="5">SUM(J5:K5)</f>
        <v>0</v>
      </c>
      <c r="M5" s="32"/>
      <c r="N5" s="32"/>
      <c r="O5" s="32"/>
      <c r="P5" s="31"/>
      <c r="Q5" s="31"/>
    </row>
    <row r="6" spans="1:17" x14ac:dyDescent="0.35">
      <c r="A6" s="42" t="s">
        <v>23</v>
      </c>
      <c r="B6" s="1">
        <v>46055</v>
      </c>
      <c r="C6" s="2"/>
      <c r="D6" s="2"/>
      <c r="E6" s="2">
        <f t="shared" si="0"/>
        <v>0</v>
      </c>
      <c r="F6" s="5">
        <f t="shared" si="1"/>
        <v>0</v>
      </c>
      <c r="G6" s="2"/>
      <c r="H6" s="5" t="str">
        <f t="shared" si="2"/>
        <v/>
      </c>
      <c r="I6" s="2">
        <f t="shared" ref="I6:I34" si="6">MOD(D6-C6,1)</f>
        <v>0</v>
      </c>
      <c r="J6" s="4">
        <f>E6*24*14.5</f>
        <v>0</v>
      </c>
      <c r="K6" s="4">
        <f t="shared" si="4"/>
        <v>0</v>
      </c>
      <c r="L6" s="4">
        <f t="shared" si="5"/>
        <v>0</v>
      </c>
      <c r="M6" s="4"/>
      <c r="N6" s="4"/>
      <c r="O6" s="4"/>
    </row>
    <row r="7" spans="1:17" x14ac:dyDescent="0.35">
      <c r="A7" s="42" t="s">
        <v>24</v>
      </c>
      <c r="B7" s="1">
        <v>46056</v>
      </c>
      <c r="C7" s="2"/>
      <c r="D7" s="2"/>
      <c r="E7" s="2">
        <f t="shared" si="0"/>
        <v>0</v>
      </c>
      <c r="F7" s="5">
        <f t="shared" si="1"/>
        <v>0</v>
      </c>
      <c r="G7" s="2"/>
      <c r="H7" s="5" t="str">
        <f t="shared" si="2"/>
        <v/>
      </c>
      <c r="I7" s="2">
        <f t="shared" si="6"/>
        <v>0</v>
      </c>
      <c r="J7" s="4">
        <f>E7*24*14.5</f>
        <v>0</v>
      </c>
      <c r="K7" s="4">
        <f t="shared" si="4"/>
        <v>0</v>
      </c>
      <c r="L7" s="4">
        <f t="shared" si="5"/>
        <v>0</v>
      </c>
      <c r="M7" s="4"/>
      <c r="N7" s="4"/>
      <c r="O7" s="4"/>
    </row>
    <row r="8" spans="1:17" x14ac:dyDescent="0.35">
      <c r="A8" s="42" t="s">
        <v>25</v>
      </c>
      <c r="B8" s="1">
        <v>46057</v>
      </c>
      <c r="C8" s="2"/>
      <c r="D8" s="2"/>
      <c r="E8" s="2">
        <f t="shared" si="0"/>
        <v>0</v>
      </c>
      <c r="F8" s="5">
        <f t="shared" si="1"/>
        <v>0</v>
      </c>
      <c r="G8" s="2"/>
      <c r="H8" s="5" t="str">
        <f t="shared" si="2"/>
        <v/>
      </c>
      <c r="I8" s="2">
        <f t="shared" si="6"/>
        <v>0</v>
      </c>
      <c r="J8" s="4">
        <f t="shared" ref="J8:J34" si="7">E8*24*14.5</f>
        <v>0</v>
      </c>
      <c r="K8" s="4">
        <f t="shared" si="4"/>
        <v>0</v>
      </c>
      <c r="L8" s="4">
        <f t="shared" si="5"/>
        <v>0</v>
      </c>
      <c r="M8" s="4"/>
      <c r="N8" s="4"/>
      <c r="O8" s="4"/>
    </row>
    <row r="9" spans="1:17" x14ac:dyDescent="0.35">
      <c r="A9" s="42" t="s">
        <v>26</v>
      </c>
      <c r="B9" s="1">
        <v>46058</v>
      </c>
      <c r="C9" s="2"/>
      <c r="D9" s="2"/>
      <c r="E9" s="2">
        <f t="shared" si="0"/>
        <v>0</v>
      </c>
      <c r="F9" s="5">
        <f t="shared" si="1"/>
        <v>0</v>
      </c>
      <c r="G9" s="2"/>
      <c r="H9" s="5" t="str">
        <f t="shared" si="2"/>
        <v/>
      </c>
      <c r="I9" s="2">
        <f t="shared" si="6"/>
        <v>0</v>
      </c>
      <c r="J9" s="4">
        <f t="shared" si="7"/>
        <v>0</v>
      </c>
      <c r="K9" s="4">
        <f>G9*24*17.5</f>
        <v>0</v>
      </c>
      <c r="L9" s="4">
        <f>SUM(J9:K9)</f>
        <v>0</v>
      </c>
      <c r="M9" s="4"/>
      <c r="N9" s="4"/>
      <c r="O9" s="4"/>
    </row>
    <row r="10" spans="1:17" x14ac:dyDescent="0.35">
      <c r="A10" s="42" t="s">
        <v>27</v>
      </c>
      <c r="B10" s="1">
        <v>46059</v>
      </c>
      <c r="C10" s="2"/>
      <c r="D10" s="2"/>
      <c r="E10" s="2">
        <f t="shared" si="0"/>
        <v>0</v>
      </c>
      <c r="F10" s="5">
        <f>IF(ISNUMBER(E10),E10*24,"")</f>
        <v>0</v>
      </c>
      <c r="G10" s="2"/>
      <c r="H10" s="5" t="str">
        <f>IF(ISNUMBER(G10),G10*24,"")</f>
        <v/>
      </c>
      <c r="I10" s="2">
        <f t="shared" si="6"/>
        <v>0</v>
      </c>
      <c r="J10" s="4">
        <f t="shared" si="7"/>
        <v>0</v>
      </c>
      <c r="K10" s="4">
        <f>G10*24*17.5</f>
        <v>0</v>
      </c>
      <c r="L10" s="4">
        <f>SUM(J10:K10)</f>
        <v>0</v>
      </c>
      <c r="M10" s="4"/>
      <c r="N10" s="4"/>
      <c r="O10" s="4"/>
    </row>
    <row r="11" spans="1:17" x14ac:dyDescent="0.35">
      <c r="A11" s="42" t="s">
        <v>28</v>
      </c>
      <c r="B11" s="1">
        <v>46060</v>
      </c>
      <c r="C11" s="2"/>
      <c r="D11" s="3"/>
      <c r="E11" s="2">
        <f t="shared" si="0"/>
        <v>0</v>
      </c>
      <c r="F11" s="5">
        <f t="shared" ref="F11:F34" si="8">IF(ISNUMBER(E11),E11*24,"")</f>
        <v>0</v>
      </c>
      <c r="G11" s="2"/>
      <c r="H11" s="5" t="str">
        <f t="shared" ref="H11:H34" si="9">IF(ISNUMBER(G11),G11*24,"")</f>
        <v/>
      </c>
      <c r="I11" s="2">
        <f t="shared" si="6"/>
        <v>0</v>
      </c>
      <c r="J11" s="4">
        <f t="shared" si="7"/>
        <v>0</v>
      </c>
      <c r="K11" s="4">
        <f>G11*24*17.5</f>
        <v>0</v>
      </c>
      <c r="L11" s="4">
        <f t="shared" ref="L11:L34" si="10">SUM(J11:K11)</f>
        <v>0</v>
      </c>
      <c r="M11" s="4"/>
      <c r="N11" s="4"/>
      <c r="O11" s="4"/>
    </row>
    <row r="12" spans="1:17" x14ac:dyDescent="0.35">
      <c r="A12" s="43" t="s">
        <v>22</v>
      </c>
      <c r="B12" s="44">
        <v>46061</v>
      </c>
      <c r="C12" s="29"/>
      <c r="D12" s="29"/>
      <c r="E12" s="29">
        <f t="shared" si="0"/>
        <v>0</v>
      </c>
      <c r="F12" s="30">
        <f t="shared" si="8"/>
        <v>0</v>
      </c>
      <c r="G12" s="31"/>
      <c r="H12" s="30" t="str">
        <f t="shared" si="9"/>
        <v/>
      </c>
      <c r="I12" s="29">
        <f t="shared" si="6"/>
        <v>0</v>
      </c>
      <c r="J12" s="32">
        <f t="shared" si="7"/>
        <v>0</v>
      </c>
      <c r="K12" s="32">
        <f t="shared" ref="K12:K34" si="11">G12*24*17.5</f>
        <v>0</v>
      </c>
      <c r="L12" s="32">
        <f t="shared" si="10"/>
        <v>0</v>
      </c>
      <c r="M12" s="32"/>
      <c r="N12" s="32"/>
      <c r="O12" s="32"/>
      <c r="P12" s="31"/>
      <c r="Q12" s="31"/>
    </row>
    <row r="13" spans="1:17" x14ac:dyDescent="0.35">
      <c r="A13" s="42" t="s">
        <v>23</v>
      </c>
      <c r="B13" s="1">
        <v>46062</v>
      </c>
      <c r="C13" s="2"/>
      <c r="D13" s="2"/>
      <c r="E13" s="2">
        <f t="shared" si="0"/>
        <v>0</v>
      </c>
      <c r="F13" s="5">
        <f t="shared" si="8"/>
        <v>0</v>
      </c>
      <c r="G13" s="2"/>
      <c r="H13" s="5" t="str">
        <f t="shared" si="9"/>
        <v/>
      </c>
      <c r="I13" s="2">
        <f t="shared" si="6"/>
        <v>0</v>
      </c>
      <c r="J13" s="4">
        <f t="shared" si="7"/>
        <v>0</v>
      </c>
      <c r="K13" s="4">
        <f t="shared" si="11"/>
        <v>0</v>
      </c>
      <c r="L13" s="4">
        <f t="shared" si="10"/>
        <v>0</v>
      </c>
      <c r="M13" s="4"/>
      <c r="N13" s="4"/>
      <c r="O13" s="4"/>
    </row>
    <row r="14" spans="1:17" x14ac:dyDescent="0.35">
      <c r="A14" s="42" t="s">
        <v>24</v>
      </c>
      <c r="B14" s="1">
        <v>46063</v>
      </c>
      <c r="C14" s="2"/>
      <c r="D14" s="2"/>
      <c r="E14" s="2">
        <f>MOD(D14-C14-G14,1)</f>
        <v>0</v>
      </c>
      <c r="F14" s="5">
        <f t="shared" si="8"/>
        <v>0</v>
      </c>
      <c r="G14" s="2"/>
      <c r="H14" s="5" t="str">
        <f t="shared" si="9"/>
        <v/>
      </c>
      <c r="I14" s="2">
        <f t="shared" si="6"/>
        <v>0</v>
      </c>
      <c r="J14" s="4">
        <f t="shared" si="7"/>
        <v>0</v>
      </c>
      <c r="K14" s="4">
        <f t="shared" si="11"/>
        <v>0</v>
      </c>
      <c r="L14" s="4">
        <f t="shared" si="10"/>
        <v>0</v>
      </c>
      <c r="M14" s="4"/>
      <c r="N14" s="4"/>
      <c r="O14" s="4"/>
    </row>
    <row r="15" spans="1:17" x14ac:dyDescent="0.35">
      <c r="A15" s="42" t="s">
        <v>25</v>
      </c>
      <c r="B15" s="1">
        <v>46064</v>
      </c>
      <c r="C15" s="2"/>
      <c r="D15" s="2"/>
      <c r="E15" s="2">
        <f>MOD(D15-C15-G15,1)</f>
        <v>0</v>
      </c>
      <c r="F15" s="5">
        <f t="shared" si="8"/>
        <v>0</v>
      </c>
      <c r="H15" s="5" t="str">
        <f t="shared" si="9"/>
        <v/>
      </c>
      <c r="I15" s="2">
        <f t="shared" si="6"/>
        <v>0</v>
      </c>
      <c r="J15" s="4">
        <f t="shared" si="7"/>
        <v>0</v>
      </c>
      <c r="K15" s="4">
        <f t="shared" si="11"/>
        <v>0</v>
      </c>
      <c r="L15" s="4">
        <f t="shared" si="10"/>
        <v>0</v>
      </c>
      <c r="M15" s="4"/>
      <c r="N15" s="4"/>
      <c r="O15" s="4"/>
    </row>
    <row r="16" spans="1:17" x14ac:dyDescent="0.35">
      <c r="A16" s="42" t="s">
        <v>26</v>
      </c>
      <c r="B16" s="1">
        <v>46065</v>
      </c>
      <c r="C16" s="2"/>
      <c r="D16" s="2"/>
      <c r="E16" s="2">
        <f t="shared" si="0"/>
        <v>0</v>
      </c>
      <c r="F16" s="5">
        <f t="shared" si="8"/>
        <v>0</v>
      </c>
      <c r="H16" s="5" t="str">
        <f t="shared" si="9"/>
        <v/>
      </c>
      <c r="I16" s="2">
        <f t="shared" si="6"/>
        <v>0</v>
      </c>
      <c r="J16" s="4">
        <f t="shared" si="7"/>
        <v>0</v>
      </c>
      <c r="K16" s="4">
        <f t="shared" si="11"/>
        <v>0</v>
      </c>
      <c r="L16" s="4">
        <f t="shared" si="10"/>
        <v>0</v>
      </c>
      <c r="M16" s="4"/>
      <c r="N16" s="4"/>
      <c r="O16" s="4"/>
    </row>
    <row r="17" spans="1:17" x14ac:dyDescent="0.35">
      <c r="A17" s="42" t="s">
        <v>27</v>
      </c>
      <c r="B17" s="1">
        <v>46066</v>
      </c>
      <c r="E17" s="2">
        <f t="shared" si="0"/>
        <v>0</v>
      </c>
      <c r="F17" s="5">
        <f t="shared" si="8"/>
        <v>0</v>
      </c>
      <c r="H17" s="5" t="str">
        <f t="shared" si="9"/>
        <v/>
      </c>
      <c r="I17" s="2">
        <f t="shared" si="6"/>
        <v>0</v>
      </c>
      <c r="J17" s="4">
        <f t="shared" si="7"/>
        <v>0</v>
      </c>
      <c r="K17" s="4">
        <f t="shared" si="11"/>
        <v>0</v>
      </c>
      <c r="L17" s="4">
        <f t="shared" si="10"/>
        <v>0</v>
      </c>
      <c r="M17" s="4"/>
      <c r="N17" s="4"/>
      <c r="O17" s="4"/>
    </row>
    <row r="18" spans="1:17" x14ac:dyDescent="0.35">
      <c r="A18" s="42" t="s">
        <v>28</v>
      </c>
      <c r="B18" s="1">
        <v>46067</v>
      </c>
      <c r="C18" s="2"/>
      <c r="D18" s="2"/>
      <c r="E18" s="2">
        <f t="shared" si="0"/>
        <v>0</v>
      </c>
      <c r="F18" s="5">
        <f t="shared" si="8"/>
        <v>0</v>
      </c>
      <c r="G18" s="2"/>
      <c r="H18" s="5" t="str">
        <f t="shared" si="9"/>
        <v/>
      </c>
      <c r="I18" s="2">
        <f t="shared" si="6"/>
        <v>0</v>
      </c>
      <c r="J18" s="4">
        <f t="shared" si="7"/>
        <v>0</v>
      </c>
      <c r="K18" s="4">
        <f t="shared" si="11"/>
        <v>0</v>
      </c>
      <c r="L18" s="4">
        <f t="shared" si="10"/>
        <v>0</v>
      </c>
      <c r="M18" s="4"/>
      <c r="N18" s="4"/>
      <c r="O18" s="4"/>
      <c r="P18" s="39"/>
      <c r="Q18" s="39"/>
    </row>
    <row r="19" spans="1:17" x14ac:dyDescent="0.35">
      <c r="A19" s="43" t="s">
        <v>22</v>
      </c>
      <c r="B19" s="44">
        <v>46068</v>
      </c>
      <c r="C19" s="31"/>
      <c r="D19" s="31"/>
      <c r="E19" s="29">
        <f t="shared" si="0"/>
        <v>0</v>
      </c>
      <c r="F19" s="30">
        <f t="shared" si="8"/>
        <v>0</v>
      </c>
      <c r="G19" s="31"/>
      <c r="H19" s="30" t="str">
        <f t="shared" si="9"/>
        <v/>
      </c>
      <c r="I19" s="29">
        <f t="shared" si="6"/>
        <v>0</v>
      </c>
      <c r="J19" s="32">
        <f t="shared" si="7"/>
        <v>0</v>
      </c>
      <c r="K19" s="32">
        <f t="shared" si="11"/>
        <v>0</v>
      </c>
      <c r="L19" s="32">
        <f t="shared" si="10"/>
        <v>0</v>
      </c>
      <c r="M19" s="32"/>
      <c r="N19" s="32"/>
      <c r="O19" s="32"/>
      <c r="P19" s="31"/>
      <c r="Q19" s="31"/>
    </row>
    <row r="20" spans="1:17" x14ac:dyDescent="0.35">
      <c r="A20" s="42" t="s">
        <v>23</v>
      </c>
      <c r="B20" s="1">
        <v>46069</v>
      </c>
      <c r="E20" s="2">
        <f t="shared" si="0"/>
        <v>0</v>
      </c>
      <c r="F20" s="5">
        <f t="shared" si="8"/>
        <v>0</v>
      </c>
      <c r="H20" s="5" t="str">
        <f t="shared" si="9"/>
        <v/>
      </c>
      <c r="I20" s="2">
        <f t="shared" si="6"/>
        <v>0</v>
      </c>
      <c r="J20" s="4">
        <f t="shared" si="7"/>
        <v>0</v>
      </c>
      <c r="K20" s="4">
        <f t="shared" si="11"/>
        <v>0</v>
      </c>
      <c r="L20" s="4">
        <f t="shared" si="10"/>
        <v>0</v>
      </c>
      <c r="M20" s="4"/>
      <c r="N20" s="4"/>
      <c r="O20" s="4"/>
    </row>
    <row r="21" spans="1:17" x14ac:dyDescent="0.35">
      <c r="A21" s="42" t="s">
        <v>24</v>
      </c>
      <c r="B21" s="1">
        <v>46070</v>
      </c>
      <c r="E21" s="2">
        <f t="shared" si="0"/>
        <v>0</v>
      </c>
      <c r="F21" s="5">
        <f t="shared" si="8"/>
        <v>0</v>
      </c>
      <c r="H21" s="5" t="str">
        <f t="shared" si="9"/>
        <v/>
      </c>
      <c r="I21" s="2">
        <f t="shared" si="6"/>
        <v>0</v>
      </c>
      <c r="J21" s="4">
        <f t="shared" si="7"/>
        <v>0</v>
      </c>
      <c r="K21" s="4">
        <f t="shared" si="11"/>
        <v>0</v>
      </c>
      <c r="L21" s="4">
        <f t="shared" si="10"/>
        <v>0</v>
      </c>
      <c r="M21" s="4"/>
      <c r="N21" s="4"/>
      <c r="O21" s="4"/>
    </row>
    <row r="22" spans="1:17" x14ac:dyDescent="0.35">
      <c r="A22" s="42" t="s">
        <v>25</v>
      </c>
      <c r="B22" s="1">
        <v>46071</v>
      </c>
      <c r="C22" s="2"/>
      <c r="D22" s="2"/>
      <c r="E22" s="2">
        <f t="shared" si="0"/>
        <v>0</v>
      </c>
      <c r="F22" s="5">
        <f t="shared" si="8"/>
        <v>0</v>
      </c>
      <c r="G22" s="2"/>
      <c r="H22" s="5" t="str">
        <f t="shared" si="9"/>
        <v/>
      </c>
      <c r="I22" s="2">
        <f t="shared" si="6"/>
        <v>0</v>
      </c>
      <c r="J22" s="4">
        <f t="shared" si="7"/>
        <v>0</v>
      </c>
      <c r="K22" s="4">
        <f t="shared" si="11"/>
        <v>0</v>
      </c>
      <c r="L22" s="4">
        <f t="shared" si="10"/>
        <v>0</v>
      </c>
      <c r="M22" s="4"/>
      <c r="N22" s="4"/>
      <c r="O22" s="4"/>
    </row>
    <row r="23" spans="1:17" x14ac:dyDescent="0.35">
      <c r="A23" s="42" t="s">
        <v>26</v>
      </c>
      <c r="B23" s="1">
        <v>46072</v>
      </c>
      <c r="E23" s="2">
        <f t="shared" si="0"/>
        <v>0</v>
      </c>
      <c r="F23" s="5">
        <f t="shared" si="8"/>
        <v>0</v>
      </c>
      <c r="H23" s="5" t="str">
        <f t="shared" si="9"/>
        <v/>
      </c>
      <c r="I23" s="2">
        <f t="shared" si="6"/>
        <v>0</v>
      </c>
      <c r="J23" s="4">
        <f t="shared" si="7"/>
        <v>0</v>
      </c>
      <c r="K23" s="4">
        <f t="shared" si="11"/>
        <v>0</v>
      </c>
      <c r="L23" s="4">
        <f t="shared" si="10"/>
        <v>0</v>
      </c>
      <c r="M23" s="4"/>
      <c r="N23" s="4"/>
      <c r="O23" s="4"/>
    </row>
    <row r="24" spans="1:17" x14ac:dyDescent="0.35">
      <c r="A24" s="42" t="s">
        <v>27</v>
      </c>
      <c r="B24" s="1">
        <v>46073</v>
      </c>
      <c r="C24" s="2"/>
      <c r="D24" s="2"/>
      <c r="E24" s="2">
        <f t="shared" si="0"/>
        <v>0</v>
      </c>
      <c r="F24" s="5">
        <f t="shared" si="8"/>
        <v>0</v>
      </c>
      <c r="H24" s="5" t="str">
        <f t="shared" si="9"/>
        <v/>
      </c>
      <c r="I24" s="2">
        <f t="shared" si="6"/>
        <v>0</v>
      </c>
      <c r="J24" s="4">
        <f t="shared" si="7"/>
        <v>0</v>
      </c>
      <c r="K24" s="4">
        <f t="shared" si="11"/>
        <v>0</v>
      </c>
      <c r="L24" s="4">
        <f t="shared" si="10"/>
        <v>0</v>
      </c>
      <c r="M24" s="4"/>
      <c r="N24" s="4"/>
      <c r="O24" s="4"/>
    </row>
    <row r="25" spans="1:17" x14ac:dyDescent="0.35">
      <c r="A25" s="42" t="s">
        <v>28</v>
      </c>
      <c r="B25" s="1">
        <v>46074</v>
      </c>
      <c r="E25" s="2">
        <f t="shared" si="0"/>
        <v>0</v>
      </c>
      <c r="F25" s="5">
        <f t="shared" si="8"/>
        <v>0</v>
      </c>
      <c r="H25" s="5" t="str">
        <f t="shared" si="9"/>
        <v/>
      </c>
      <c r="I25" s="2">
        <f t="shared" si="6"/>
        <v>0</v>
      </c>
      <c r="J25" s="4">
        <f t="shared" si="7"/>
        <v>0</v>
      </c>
      <c r="K25" s="4">
        <f t="shared" si="11"/>
        <v>0</v>
      </c>
      <c r="L25" s="4">
        <f t="shared" si="10"/>
        <v>0</v>
      </c>
      <c r="M25" s="4"/>
      <c r="N25" s="4"/>
      <c r="O25" s="4"/>
    </row>
    <row r="26" spans="1:17" x14ac:dyDescent="0.35">
      <c r="A26" s="43" t="s">
        <v>22</v>
      </c>
      <c r="B26" s="44">
        <v>46075</v>
      </c>
      <c r="C26" s="31"/>
      <c r="D26" s="31"/>
      <c r="E26" s="29">
        <f t="shared" si="0"/>
        <v>0</v>
      </c>
      <c r="F26" s="30">
        <f t="shared" si="8"/>
        <v>0</v>
      </c>
      <c r="G26" s="31"/>
      <c r="H26" s="30" t="str">
        <f t="shared" si="9"/>
        <v/>
      </c>
      <c r="I26" s="29">
        <f t="shared" si="6"/>
        <v>0</v>
      </c>
      <c r="J26" s="32">
        <f t="shared" si="7"/>
        <v>0</v>
      </c>
      <c r="K26" s="32">
        <f t="shared" si="11"/>
        <v>0</v>
      </c>
      <c r="L26" s="32">
        <f t="shared" si="10"/>
        <v>0</v>
      </c>
      <c r="M26" s="32"/>
      <c r="N26" s="32"/>
      <c r="O26" s="32"/>
      <c r="P26" s="31"/>
      <c r="Q26" s="31"/>
    </row>
    <row r="27" spans="1:17" x14ac:dyDescent="0.35">
      <c r="A27" s="42" t="s">
        <v>23</v>
      </c>
      <c r="B27" s="1">
        <v>46076</v>
      </c>
      <c r="E27" s="2">
        <f t="shared" si="0"/>
        <v>0</v>
      </c>
      <c r="F27" s="5">
        <f t="shared" si="8"/>
        <v>0</v>
      </c>
      <c r="H27" s="5" t="str">
        <f t="shared" si="9"/>
        <v/>
      </c>
      <c r="I27" s="2">
        <f t="shared" si="6"/>
        <v>0</v>
      </c>
      <c r="J27" s="4">
        <f t="shared" si="7"/>
        <v>0</v>
      </c>
      <c r="K27" s="4">
        <f t="shared" si="11"/>
        <v>0</v>
      </c>
      <c r="L27" s="4">
        <f t="shared" si="10"/>
        <v>0</v>
      </c>
      <c r="M27" s="4"/>
      <c r="N27" s="4"/>
      <c r="O27" s="4"/>
    </row>
    <row r="28" spans="1:17" x14ac:dyDescent="0.35">
      <c r="A28" s="42" t="s">
        <v>24</v>
      </c>
      <c r="B28" s="1">
        <v>46077</v>
      </c>
      <c r="E28" s="2">
        <f t="shared" si="0"/>
        <v>0</v>
      </c>
      <c r="F28" s="5">
        <f t="shared" si="8"/>
        <v>0</v>
      </c>
      <c r="H28" s="5" t="str">
        <f t="shared" si="9"/>
        <v/>
      </c>
      <c r="I28" s="2">
        <f t="shared" si="6"/>
        <v>0</v>
      </c>
      <c r="J28" s="4">
        <f t="shared" si="7"/>
        <v>0</v>
      </c>
      <c r="K28" s="4">
        <f t="shared" si="11"/>
        <v>0</v>
      </c>
      <c r="L28" s="4">
        <f t="shared" si="10"/>
        <v>0</v>
      </c>
      <c r="M28" s="4"/>
      <c r="N28" s="4"/>
      <c r="O28" s="4"/>
    </row>
    <row r="29" spans="1:17" x14ac:dyDescent="0.35">
      <c r="A29" s="42" t="s">
        <v>25</v>
      </c>
      <c r="B29" s="1">
        <v>46078</v>
      </c>
      <c r="C29" s="2"/>
      <c r="D29" s="2"/>
      <c r="E29" s="2">
        <f t="shared" si="0"/>
        <v>0</v>
      </c>
      <c r="F29" s="5">
        <f t="shared" si="8"/>
        <v>0</v>
      </c>
      <c r="H29" s="5" t="str">
        <f t="shared" si="9"/>
        <v/>
      </c>
      <c r="I29" s="2">
        <f t="shared" si="6"/>
        <v>0</v>
      </c>
      <c r="J29" s="4">
        <f t="shared" si="7"/>
        <v>0</v>
      </c>
      <c r="K29" s="4">
        <f t="shared" si="11"/>
        <v>0</v>
      </c>
      <c r="L29" s="4">
        <f t="shared" si="10"/>
        <v>0</v>
      </c>
      <c r="M29" s="4"/>
      <c r="N29" s="4"/>
      <c r="O29" s="4"/>
    </row>
    <row r="30" spans="1:17" x14ac:dyDescent="0.35">
      <c r="A30" s="42" t="s">
        <v>26</v>
      </c>
      <c r="B30" s="1">
        <v>46079</v>
      </c>
      <c r="C30" s="2"/>
      <c r="D30" s="2"/>
      <c r="E30" s="2">
        <f t="shared" si="0"/>
        <v>0</v>
      </c>
      <c r="F30" s="5">
        <f t="shared" si="8"/>
        <v>0</v>
      </c>
      <c r="G30" s="2"/>
      <c r="H30" s="5" t="str">
        <f t="shared" si="9"/>
        <v/>
      </c>
      <c r="I30" s="2">
        <f t="shared" si="6"/>
        <v>0</v>
      </c>
      <c r="J30" s="4">
        <f t="shared" si="7"/>
        <v>0</v>
      </c>
      <c r="K30" s="4">
        <f t="shared" si="11"/>
        <v>0</v>
      </c>
      <c r="L30" s="4">
        <f t="shared" si="10"/>
        <v>0</v>
      </c>
      <c r="M30" s="4"/>
      <c r="N30" s="4"/>
      <c r="O30" s="4"/>
    </row>
    <row r="31" spans="1:17" x14ac:dyDescent="0.35">
      <c r="A31" s="42" t="s">
        <v>27</v>
      </c>
      <c r="B31" s="1">
        <v>46080</v>
      </c>
      <c r="E31" s="2">
        <f t="shared" si="0"/>
        <v>0</v>
      </c>
      <c r="F31" s="5">
        <f t="shared" si="8"/>
        <v>0</v>
      </c>
      <c r="H31" s="5" t="str">
        <f t="shared" si="9"/>
        <v/>
      </c>
      <c r="I31" s="2">
        <f t="shared" si="6"/>
        <v>0</v>
      </c>
      <c r="J31" s="4">
        <f t="shared" si="7"/>
        <v>0</v>
      </c>
      <c r="K31" s="4">
        <f t="shared" si="11"/>
        <v>0</v>
      </c>
      <c r="L31" s="4">
        <f t="shared" si="10"/>
        <v>0</v>
      </c>
      <c r="M31" s="4"/>
      <c r="N31" s="4"/>
      <c r="O31" s="4"/>
    </row>
    <row r="32" spans="1:17" x14ac:dyDescent="0.35">
      <c r="A32" s="42" t="s">
        <v>28</v>
      </c>
      <c r="B32" s="1">
        <v>46081</v>
      </c>
      <c r="C32" s="2"/>
      <c r="D32" s="2"/>
      <c r="E32" s="2">
        <f t="shared" si="0"/>
        <v>0</v>
      </c>
      <c r="F32" s="5">
        <f t="shared" si="8"/>
        <v>0</v>
      </c>
      <c r="G32" s="2"/>
      <c r="H32" s="5" t="str">
        <f t="shared" si="9"/>
        <v/>
      </c>
      <c r="I32" s="2">
        <f t="shared" si="6"/>
        <v>0</v>
      </c>
      <c r="J32" s="4">
        <f t="shared" si="7"/>
        <v>0</v>
      </c>
      <c r="K32" s="4">
        <f t="shared" si="11"/>
        <v>0</v>
      </c>
      <c r="L32" s="4">
        <f t="shared" si="10"/>
        <v>0</v>
      </c>
      <c r="M32" s="4"/>
      <c r="N32" s="4"/>
      <c r="O32" s="4"/>
    </row>
    <row r="33" spans="1:17" x14ac:dyDescent="0.35">
      <c r="A33" s="43" t="s">
        <v>22</v>
      </c>
      <c r="B33" s="44"/>
      <c r="C33" s="31"/>
      <c r="D33" s="31"/>
      <c r="E33" s="29">
        <f t="shared" si="0"/>
        <v>0</v>
      </c>
      <c r="F33" s="30">
        <f t="shared" si="8"/>
        <v>0</v>
      </c>
      <c r="G33" s="31"/>
      <c r="H33" s="30" t="str">
        <f t="shared" si="9"/>
        <v/>
      </c>
      <c r="I33" s="29">
        <f t="shared" si="6"/>
        <v>0</v>
      </c>
      <c r="J33" s="32">
        <f t="shared" si="7"/>
        <v>0</v>
      </c>
      <c r="K33" s="32">
        <f t="shared" si="11"/>
        <v>0</v>
      </c>
      <c r="L33" s="32">
        <f t="shared" si="10"/>
        <v>0</v>
      </c>
      <c r="M33" s="32"/>
      <c r="N33" s="32"/>
      <c r="O33" s="32"/>
      <c r="P33" s="31"/>
      <c r="Q33" s="31"/>
    </row>
    <row r="34" spans="1:17" x14ac:dyDescent="0.35">
      <c r="A34" s="42"/>
      <c r="B34" s="1"/>
      <c r="E34" s="2">
        <f t="shared" si="0"/>
        <v>0</v>
      </c>
      <c r="F34" s="5">
        <f t="shared" si="8"/>
        <v>0</v>
      </c>
      <c r="H34" s="5" t="str">
        <f t="shared" si="9"/>
        <v/>
      </c>
      <c r="I34" s="2">
        <f t="shared" si="6"/>
        <v>0</v>
      </c>
      <c r="J34" s="4">
        <f t="shared" si="7"/>
        <v>0</v>
      </c>
      <c r="K34" s="4">
        <f t="shared" si="11"/>
        <v>0</v>
      </c>
      <c r="L34" s="4">
        <f t="shared" si="10"/>
        <v>0</v>
      </c>
      <c r="M34" s="4"/>
      <c r="N34" s="4"/>
      <c r="O34" s="4"/>
    </row>
    <row r="35" spans="1:17" x14ac:dyDescent="0.35">
      <c r="A35" s="42"/>
      <c r="B35" s="1"/>
    </row>
    <row r="36" spans="1:17" x14ac:dyDescent="0.35">
      <c r="A36" s="42"/>
      <c r="F36" s="5"/>
      <c r="H36" s="5"/>
      <c r="I36" s="6"/>
      <c r="J36" s="4"/>
      <c r="K36" s="4"/>
      <c r="L36" s="4"/>
      <c r="M36" s="4"/>
      <c r="N36" s="4"/>
      <c r="O36" s="4"/>
    </row>
    <row r="37" spans="1:17" x14ac:dyDescent="0.35">
      <c r="A37" s="42"/>
      <c r="B37" s="25" t="s">
        <v>29</v>
      </c>
      <c r="C37" s="21">
        <f>COUNT(C5:C34)</f>
        <v>0</v>
      </c>
      <c r="D37" s="25" t="s">
        <v>19</v>
      </c>
      <c r="E37" s="37">
        <f>SUM(E5:E34)</f>
        <v>0</v>
      </c>
      <c r="F37" s="22">
        <f>SUM(F5:F35)</f>
        <v>0</v>
      </c>
      <c r="G37" s="21"/>
      <c r="H37" s="22">
        <f>SUM(H5:H35)</f>
        <v>0</v>
      </c>
      <c r="I37" s="23">
        <f>SUM(I5:I35)</f>
        <v>0</v>
      </c>
      <c r="J37" s="24">
        <f>SUM(J5:J35)</f>
        <v>0</v>
      </c>
      <c r="K37" s="24">
        <f>SUM(K5:K35)</f>
        <v>0</v>
      </c>
      <c r="L37" s="26">
        <f>SUM(L5:L35)</f>
        <v>0</v>
      </c>
      <c r="M37" s="51">
        <f>COUNTIF(M5:M35,"E")</f>
        <v>0</v>
      </c>
      <c r="N37" s="51">
        <f>COUNTIF(N5:N35,"L")</f>
        <v>0</v>
      </c>
      <c r="O37" s="51">
        <f>COUNTIF(O5:O35,"G")</f>
        <v>0</v>
      </c>
      <c r="P37" s="21"/>
      <c r="Q37" s="21"/>
    </row>
    <row r="38" spans="1:17" x14ac:dyDescent="0.35">
      <c r="A38" s="42"/>
      <c r="F38" s="5"/>
      <c r="H38" s="5"/>
      <c r="I38" s="6"/>
      <c r="J38" s="4"/>
      <c r="K38" s="4"/>
      <c r="L38" s="4"/>
    </row>
  </sheetData>
  <mergeCells count="3">
    <mergeCell ref="A1:Q1"/>
    <mergeCell ref="M4:O4"/>
    <mergeCell ref="P4:Q4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2CC02-B119-4292-A807-8D43FB7ACB1B}">
  <dimension ref="A1:J10"/>
  <sheetViews>
    <sheetView workbookViewId="0">
      <selection activeCell="I9" sqref="I9"/>
    </sheetView>
  </sheetViews>
  <sheetFormatPr baseColWidth="10" defaultColWidth="10.75" defaultRowHeight="14.5" x14ac:dyDescent="0.35"/>
  <cols>
    <col min="1" max="1" width="12.1640625" customWidth="1"/>
  </cols>
  <sheetData>
    <row r="1" spans="1:10" x14ac:dyDescent="0.35">
      <c r="D1" t="s">
        <v>40</v>
      </c>
      <c r="E1" t="s">
        <v>41</v>
      </c>
      <c r="F1" t="s">
        <v>42</v>
      </c>
      <c r="G1" t="s">
        <v>43</v>
      </c>
      <c r="H1" t="s">
        <v>44</v>
      </c>
      <c r="I1" t="s">
        <v>45</v>
      </c>
      <c r="J1" t="s">
        <v>19</v>
      </c>
    </row>
    <row r="2" spans="1:10" x14ac:dyDescent="0.35">
      <c r="A2" t="s">
        <v>46</v>
      </c>
      <c r="C2" s="33">
        <v>14.5</v>
      </c>
      <c r="D2" s="33">
        <f>September!J37</f>
        <v>297.24999999999994</v>
      </c>
      <c r="E2" s="33">
        <f>Oktober!J40</f>
        <v>0</v>
      </c>
      <c r="F2" s="33">
        <f>November!J38</f>
        <v>0</v>
      </c>
      <c r="G2" s="33">
        <f>Dezember!J37</f>
        <v>0</v>
      </c>
      <c r="H2" s="33">
        <f>Januar!J42</f>
        <v>0</v>
      </c>
      <c r="I2" s="33">
        <f>SUM(Februar!J37)</f>
        <v>0</v>
      </c>
      <c r="J2" s="33">
        <f>SUM(D2:I2)</f>
        <v>297.24999999999994</v>
      </c>
    </row>
    <row r="3" spans="1:10" x14ac:dyDescent="0.35">
      <c r="A3" t="s">
        <v>47</v>
      </c>
      <c r="C3" s="33">
        <v>17.5</v>
      </c>
      <c r="D3" s="33">
        <f>September!K37</f>
        <v>402.50000000000006</v>
      </c>
      <c r="E3" s="33">
        <f>Oktober!K40</f>
        <v>0</v>
      </c>
      <c r="F3" s="33">
        <f>November!K38</f>
        <v>0</v>
      </c>
      <c r="G3" s="33">
        <f>Dezember!K37</f>
        <v>0</v>
      </c>
      <c r="H3" s="33">
        <f>Januar!K42</f>
        <v>0</v>
      </c>
      <c r="I3" s="33">
        <f>SUM(Februar!K37)</f>
        <v>0</v>
      </c>
      <c r="J3" s="33">
        <f>SUM(D3:I3)</f>
        <v>402.50000000000006</v>
      </c>
    </row>
    <row r="4" spans="1:10" x14ac:dyDescent="0.35">
      <c r="A4" s="66" t="s">
        <v>48</v>
      </c>
      <c r="B4" s="66"/>
      <c r="D4" s="35">
        <f>D2+D3</f>
        <v>699.75</v>
      </c>
      <c r="E4" s="35">
        <f>E2+E3</f>
        <v>0</v>
      </c>
      <c r="F4" s="35">
        <f t="shared" ref="F4:I4" si="0">F2+F3</f>
        <v>0</v>
      </c>
      <c r="G4" s="35">
        <f t="shared" si="0"/>
        <v>0</v>
      </c>
      <c r="H4" s="35">
        <f t="shared" si="0"/>
        <v>0</v>
      </c>
      <c r="I4" s="35">
        <f t="shared" si="0"/>
        <v>0</v>
      </c>
      <c r="J4" s="35">
        <f>J2+J3</f>
        <v>699.75</v>
      </c>
    </row>
    <row r="5" spans="1:10" x14ac:dyDescent="0.35">
      <c r="A5" t="s">
        <v>49</v>
      </c>
      <c r="D5" s="36">
        <f>SUM(September!C37)</f>
        <v>3</v>
      </c>
      <c r="E5" s="36">
        <f>SUM(Oktober!C40)</f>
        <v>0</v>
      </c>
      <c r="F5" s="36">
        <f>SUM(November!C38)</f>
        <v>0</v>
      </c>
      <c r="G5" s="36">
        <f>SUM(Dezember!C37)</f>
        <v>0</v>
      </c>
      <c r="H5" s="36">
        <f>SUM(Januar!C42)</f>
        <v>0</v>
      </c>
      <c r="I5" s="36">
        <f>SUM(Februar!L37)</f>
        <v>0</v>
      </c>
      <c r="J5" s="36">
        <f>SUM(D5:I5)</f>
        <v>3</v>
      </c>
    </row>
    <row r="6" spans="1:10" x14ac:dyDescent="0.35">
      <c r="A6" t="s">
        <v>50</v>
      </c>
      <c r="B6" s="58" t="s">
        <v>51</v>
      </c>
      <c r="C6" s="58" t="s">
        <v>52</v>
      </c>
      <c r="D6" s="36"/>
      <c r="E6" s="36"/>
      <c r="F6" s="36"/>
      <c r="G6" s="36"/>
      <c r="H6" s="36"/>
      <c r="I6" s="36"/>
      <c r="J6" s="36"/>
    </row>
    <row r="7" spans="1:10" x14ac:dyDescent="0.35">
      <c r="B7" t="s">
        <v>53</v>
      </c>
      <c r="C7" s="34">
        <v>31</v>
      </c>
      <c r="D7">
        <f>SUM(C7*September!M37)</f>
        <v>0</v>
      </c>
      <c r="E7">
        <f>SUM(C7*Oktober!M40)</f>
        <v>0</v>
      </c>
      <c r="F7">
        <f>SUM(C7*November!M38)</f>
        <v>0</v>
      </c>
      <c r="G7">
        <f>SUM(C7*Dezember!M37)</f>
        <v>0</v>
      </c>
      <c r="H7">
        <f>SUM(C7*Januar!M42)</f>
        <v>0</v>
      </c>
      <c r="I7">
        <f>SUM(C7*Februar!M37)</f>
        <v>0</v>
      </c>
      <c r="J7">
        <f>SUM(D7:I7)</f>
        <v>0</v>
      </c>
    </row>
    <row r="8" spans="1:10" x14ac:dyDescent="0.35">
      <c r="B8" t="s">
        <v>54</v>
      </c>
      <c r="C8" s="34">
        <v>20</v>
      </c>
      <c r="D8">
        <f>SUM(C8*September!N37)</f>
        <v>0</v>
      </c>
      <c r="E8">
        <f>SUM(C8*Oktober!N40)</f>
        <v>0</v>
      </c>
      <c r="F8">
        <f>SUM(C8*November!N38)</f>
        <v>0</v>
      </c>
      <c r="G8">
        <f>SUM(C8*Dezember!N37)</f>
        <v>0</v>
      </c>
      <c r="H8">
        <f>SUM(C8*Januar!N42)</f>
        <v>0</v>
      </c>
      <c r="I8">
        <f>SUM(C8*Februar!N37)</f>
        <v>0</v>
      </c>
      <c r="J8">
        <f>SUM(D8:I8)</f>
        <v>0</v>
      </c>
    </row>
    <row r="9" spans="1:10" x14ac:dyDescent="0.35">
      <c r="B9" t="s">
        <v>55</v>
      </c>
      <c r="C9" s="34">
        <v>21</v>
      </c>
      <c r="D9">
        <f>SUM(C9*September!O37)</f>
        <v>0</v>
      </c>
      <c r="E9">
        <f>SUM(C9*Oktober!O40)</f>
        <v>0</v>
      </c>
      <c r="F9">
        <f>SUM(C9*November!O38)</f>
        <v>0</v>
      </c>
      <c r="G9">
        <f>SUM(C9*Dezember!O37)</f>
        <v>0</v>
      </c>
      <c r="H9">
        <f>SUM(C9*Januar!O42)</f>
        <v>0</v>
      </c>
      <c r="I9">
        <f>SUM(C9*Februar!O37)</f>
        <v>0</v>
      </c>
      <c r="J9">
        <f>SUM(D9:I9)</f>
        <v>0</v>
      </c>
    </row>
    <row r="10" spans="1:10" x14ac:dyDescent="0.35">
      <c r="A10" t="s">
        <v>56</v>
      </c>
      <c r="D10">
        <f>D7+D8+D9</f>
        <v>0</v>
      </c>
      <c r="E10">
        <f>E7+E8+E9</f>
        <v>0</v>
      </c>
      <c r="F10">
        <f t="shared" ref="F10:I10" si="1">F7+F8+F9</f>
        <v>0</v>
      </c>
      <c r="G10">
        <f t="shared" si="1"/>
        <v>0</v>
      </c>
      <c r="H10">
        <f t="shared" si="1"/>
        <v>0</v>
      </c>
      <c r="I10">
        <f t="shared" si="1"/>
        <v>0</v>
      </c>
      <c r="J10">
        <f>J7+J8+J9</f>
        <v>0</v>
      </c>
    </row>
  </sheetData>
  <mergeCells count="1">
    <mergeCell ref="A4:B4"/>
  </mergeCells>
  <phoneticPr fontId="7" type="noConversion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September</vt:lpstr>
      <vt:lpstr>Oktober</vt:lpstr>
      <vt:lpstr>November</vt:lpstr>
      <vt:lpstr>Dezember</vt:lpstr>
      <vt:lpstr>Januar</vt:lpstr>
      <vt:lpstr>Februar</vt:lpstr>
      <vt:lpstr>Tabelle1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Bernhard Wagner</dc:creator>
  <cp:keywords/>
  <dc:description/>
  <cp:lastModifiedBy>oee</cp:lastModifiedBy>
  <cp:revision/>
  <dcterms:created xsi:type="dcterms:W3CDTF">2024-09-07T11:32:19Z</dcterms:created>
  <dcterms:modified xsi:type="dcterms:W3CDTF">2025-02-15T16:02:08Z</dcterms:modified>
  <cp:category/>
  <cp:contentStatus/>
</cp:coreProperties>
</file>