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Bogenschießen\2025\"/>
    </mc:Choice>
  </mc:AlternateContent>
  <xr:revisionPtr revIDLastSave="0" documentId="13_ncr:1_{4852C1D8-322D-430A-8FB9-FC86D00DAAE4}" xr6:coauthVersionLast="47" xr6:coauthVersionMax="47" xr10:uidLastSave="{00000000-0000-0000-0000-000000000000}"/>
  <bookViews>
    <workbookView xWindow="-108" yWindow="-108" windowWidth="23256" windowHeight="12456" xr2:uid="{CF477CFC-FA5E-4B5F-AA55-936261561E5A}"/>
  </bookViews>
  <sheets>
    <sheet name="Wettkampf 1" sheetId="2" r:id="rId1"/>
  </sheets>
  <definedNames>
    <definedName name="_xlnm.Print_Area" localSheetId="0">'Wettkampf 1'!$C$2:$G$28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2" l="1"/>
  <c r="M2" i="2"/>
  <c r="K3" i="2"/>
  <c r="M3" i="2"/>
  <c r="K4" i="2"/>
  <c r="M4" i="2"/>
  <c r="K5" i="2"/>
  <c r="M5" i="2"/>
  <c r="K6" i="2"/>
  <c r="M6" i="2"/>
  <c r="K7" i="2"/>
  <c r="M7" i="2"/>
  <c r="K8" i="2"/>
  <c r="M8" i="2"/>
  <c r="K9" i="2"/>
  <c r="M9" i="2"/>
  <c r="V2" i="2" a="1"/>
  <c r="V2" i="2" s="1"/>
  <c r="R2" i="2" a="1"/>
  <c r="R2" i="2" s="1"/>
  <c r="X2" i="2" a="1"/>
  <c r="X2" i="2" s="1"/>
  <c r="X9" i="2" a="1"/>
  <c r="X9" i="2" s="1"/>
  <c r="V9" i="2" a="1"/>
  <c r="V9" i="2" s="1"/>
  <c r="X8" i="2" a="1"/>
  <c r="X8" i="2" s="1"/>
  <c r="V8" i="2" a="1"/>
  <c r="V8" i="2" s="1"/>
  <c r="R8" i="2" a="1"/>
  <c r="R8" i="2" s="1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T5" i="2" a="1"/>
  <c r="T5" i="2" s="1"/>
  <c r="T6" i="2" a="1"/>
  <c r="T6" i="2" s="1"/>
  <c r="T2" i="2" a="1"/>
  <c r="T2" i="2" s="1"/>
  <c r="T3" i="2" a="1"/>
  <c r="T3" i="2" s="1"/>
  <c r="T4" i="2" a="1"/>
  <c r="T4" i="2" s="1"/>
  <c r="T7" i="2" a="1"/>
  <c r="T7" i="2" s="1"/>
  <c r="T9" i="2" a="1"/>
  <c r="T9" i="2" s="1"/>
  <c r="R5" i="2" a="1"/>
  <c r="R5" i="2" s="1"/>
  <c r="R6" i="2" a="1"/>
  <c r="R6" i="2" s="1"/>
  <c r="R3" i="2" a="1"/>
  <c r="R3" i="2" s="1"/>
  <c r="R4" i="2" a="1"/>
  <c r="R4" i="2" s="1"/>
  <c r="R7" i="2" a="1"/>
  <c r="R7" i="2" s="1"/>
  <c r="R9" i="2" a="1"/>
  <c r="R9" i="2" s="1"/>
  <c r="T8" i="2" a="1"/>
  <c r="T8" i="2" s="1"/>
  <c r="X5" i="2" a="1"/>
  <c r="X5" i="2" s="1"/>
  <c r="X6" i="2" a="1"/>
  <c r="X6" i="2" s="1"/>
  <c r="X3" i="2" a="1"/>
  <c r="X3" i="2" s="1"/>
  <c r="X4" i="2" a="1"/>
  <c r="X4" i="2" s="1"/>
  <c r="X7" i="2" a="1"/>
  <c r="X7" i="2" s="1"/>
  <c r="V5" i="2" a="1"/>
  <c r="V5" i="2" s="1"/>
  <c r="V6" i="2" a="1"/>
  <c r="V6" i="2" s="1"/>
  <c r="V3" i="2" a="1"/>
  <c r="V3" i="2" s="1"/>
  <c r="V4" i="2" a="1"/>
  <c r="V4" i="2" s="1"/>
  <c r="V7" i="2" a="1"/>
  <c r="V7" i="2" s="1"/>
  <c r="Q5" i="2" a="1"/>
  <c r="Q5" i="2" s="1"/>
  <c r="Q6" i="2" a="1"/>
  <c r="Q6" i="2" s="1"/>
  <c r="Q2" i="2" a="1"/>
  <c r="Q2" i="2" s="1"/>
  <c r="Q3" i="2" a="1"/>
  <c r="Q3" i="2" s="1"/>
  <c r="Q4" i="2" a="1"/>
  <c r="Q4" i="2" s="1"/>
  <c r="Q7" i="2" a="1"/>
  <c r="Q7" i="2" s="1"/>
  <c r="Q9" i="2" a="1"/>
  <c r="Q9" i="2" s="1"/>
  <c r="Q8" i="2" a="1"/>
  <c r="Q8" i="2" s="1"/>
  <c r="U9" i="2" l="1"/>
  <c r="U7" i="2"/>
  <c r="U4" i="2"/>
  <c r="U3" i="2"/>
  <c r="U2" i="2"/>
  <c r="U6" i="2"/>
  <c r="U5" i="2"/>
  <c r="U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<sst xmlns="http://schemas.openxmlformats.org/spreadsheetml/2006/main" count="189" uniqueCount="32">
  <si>
    <t>Ergebnis</t>
  </si>
  <si>
    <t>Siegburger SV</t>
  </si>
  <si>
    <t>SFB Geldern-Walbeck</t>
  </si>
  <si>
    <t>VSG Rheinhausen</t>
  </si>
  <si>
    <t>Xantener Querschießer</t>
  </si>
  <si>
    <t>TVE Bad Honnef 02</t>
  </si>
  <si>
    <t>BoSV Baesweiler 1987</t>
  </si>
  <si>
    <t>BSC Erftstadt</t>
  </si>
  <si>
    <t>Elberfelder TG 1847 Korp.</t>
  </si>
  <si>
    <t>:</t>
  </si>
  <si>
    <t>Spiel-Nr.</t>
  </si>
  <si>
    <t>Mannschaft 1</t>
  </si>
  <si>
    <t>Mannschaft 2</t>
  </si>
  <si>
    <t>Pl</t>
  </si>
  <si>
    <t>Teilnehmer</t>
  </si>
  <si>
    <t>Sp</t>
  </si>
  <si>
    <t>Pkt</t>
  </si>
  <si>
    <t>Dif.</t>
  </si>
  <si>
    <t>Spiel 1</t>
  </si>
  <si>
    <t>Spiel 2</t>
  </si>
  <si>
    <t>Spiel 3</t>
  </si>
  <si>
    <t>Spiel 4</t>
  </si>
  <si>
    <t>Spiel 5</t>
  </si>
  <si>
    <t>Spiel 6</t>
  </si>
  <si>
    <t>Spiel 7</t>
  </si>
  <si>
    <t>S</t>
  </si>
  <si>
    <t>-</t>
  </si>
  <si>
    <t>Punkte</t>
  </si>
  <si>
    <t>Hilfstabelle für Punkte eingefügt</t>
  </si>
  <si>
    <t>Punkte sind verdreht, statt 2:0 steht 0:2</t>
  </si>
  <si>
    <t>Unendschieden muss mitgezählt werden</t>
  </si>
  <si>
    <t>und statt 1:1 ist 1:0 oder 0:1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</si>
</sst>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8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11" xfId="0" quotePrefix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quotePrefix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1" fillId="0" borderId="16" xfId="0" quotePrefix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vertical="center"/>
    </xf>
    <xf numFmtId="0" fontId="1" fillId="0" borderId="24" xfId="0" quotePrefix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 applyAlignment="1">
      <alignment horizontal="left"/>
    </xf>
    <xf numFmtId="0" fontId="5" fillId="0" borderId="18" xfId="0" applyFont="1" applyBorder="1" applyAlignment="1">
      <alignment horizontal="center" vertical="center" textRotation="90"/>
    </xf>
    <xf numFmtId="0" fontId="5" fillId="0" borderId="19" xfId="0" applyFont="1" applyBorder="1" applyAlignment="1">
      <alignment horizontal="center" vertical="center" textRotation="90"/>
    </xf>
    <xf numFmtId="0" fontId="5" fillId="0" borderId="20" xfId="0" applyFont="1" applyBorder="1" applyAlignment="1">
      <alignment horizontal="center" vertical="center" textRotation="90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23" xfId="0" applyFont="1" applyBorder="1"/>
    <xf numFmtId="0" fontId="1" fillId="0" borderId="31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21" xfId="0" applyFont="1" applyBorder="1" applyAlignment="1">
      <alignment vertical="center"/>
    </xf>
    <xf numFmtId="0" fontId="1" fillId="0" borderId="15" xfId="0" applyFont="1" applyBorder="1"/>
    <xf numFmtId="0" fontId="4" fillId="0" borderId="16" xfId="0" quotePrefix="1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BD337-D4B8-482B-AD06-2C588F7D229C}">
  <dimension ref="A1:X37"/>
  <sheetViews>
    <sheetView showGridLines="0" tabSelected="1" zoomScaleNormal="100" workbookViewId="0">
      <selection activeCell="P17" sqref="P17"/>
    </sheetView>
  </sheetViews>
  <sheetFormatPr baseColWidth="10" defaultColWidth="5.88671875" defaultRowHeight="15" x14ac:dyDescent="0.3"/>
  <cols>
    <col min="1" max="1" width="5.88671875" style="1"/>
    <col min="2" max="2" width="10.109375" style="15" bestFit="1" customWidth="1"/>
    <col min="3" max="3" width="2.6640625" style="16" bestFit="1" customWidth="1"/>
    <col min="4" max="4" width="27.33203125" style="15" bestFit="1" customWidth="1"/>
    <col min="5" max="5" width="1.6640625" style="15" bestFit="1" customWidth="1"/>
    <col min="6" max="6" width="2.6640625" style="16" bestFit="1" customWidth="1"/>
    <col min="7" max="7" width="27.33203125" style="15" bestFit="1" customWidth="1"/>
    <col min="8" max="8" width="6" style="16" bestFit="1" customWidth="1"/>
    <col min="9" max="9" width="1.6640625" style="16" bestFit="1" customWidth="1"/>
    <col min="10" max="11" width="6" style="16" bestFit="1" customWidth="1"/>
    <col min="12" max="12" width="1.6640625" style="16" bestFit="1" customWidth="1"/>
    <col min="13" max="13" width="6" style="16" bestFit="1" customWidth="1"/>
    <col min="14" max="14" width="5.88671875" style="15"/>
    <col min="15" max="15" width="3" style="15" bestFit="1" customWidth="1"/>
    <col min="16" max="16" width="27.33203125" style="15" bestFit="1" customWidth="1"/>
    <col min="17" max="17" width="3.88671875" style="16" bestFit="1" customWidth="1"/>
    <col min="18" max="18" width="6" style="16" bestFit="1" customWidth="1"/>
    <col min="19" max="19" width="1.6640625" style="16" bestFit="1" customWidth="1"/>
    <col min="20" max="20" width="6" style="27" bestFit="1" customWidth="1"/>
    <col min="21" max="21" width="4.6640625" style="16" bestFit="1" customWidth="1"/>
    <col min="22" max="22" width="6.109375" style="16" customWidth="1"/>
    <col min="23" max="23" width="1.6640625" style="16" bestFit="1" customWidth="1"/>
    <col min="24" max="24" width="6.109375" style="27" customWidth="1"/>
    <col min="25" max="16384" width="5.88671875" style="1"/>
  </cols>
  <sheetData>
    <row r="1" spans="1:24" s="4" customFormat="1" ht="16.2" thickBot="1" x14ac:dyDescent="0.3">
      <c r="B1" s="2" t="s">
        <v>10</v>
      </c>
      <c r="C1" s="4" t="s">
        <v>25</v>
      </c>
      <c r="D1" s="9" t="s">
        <v>11</v>
      </c>
      <c r="E1" s="3"/>
      <c r="F1" s="4" t="s">
        <v>25</v>
      </c>
      <c r="G1" s="9" t="s">
        <v>12</v>
      </c>
      <c r="H1" s="44" t="s">
        <v>0</v>
      </c>
      <c r="I1" s="45"/>
      <c r="J1" s="46"/>
      <c r="K1" s="44" t="s">
        <v>27</v>
      </c>
      <c r="L1" s="45"/>
      <c r="M1" s="46" t="s">
        <v>26</v>
      </c>
      <c r="O1" s="55" t="s">
        <v>13</v>
      </c>
      <c r="P1" s="55" t="s">
        <v>14</v>
      </c>
      <c r="Q1" s="5" t="s">
        <v>15</v>
      </c>
      <c r="R1" s="51"/>
      <c r="S1" s="5" t="s">
        <v>0</v>
      </c>
      <c r="T1" s="52"/>
      <c r="U1" s="5" t="s">
        <v>17</v>
      </c>
      <c r="V1" s="53"/>
      <c r="W1" s="54" t="s">
        <v>16</v>
      </c>
      <c r="X1" s="49"/>
    </row>
    <row r="2" spans="1:24" ht="15.6" customHeight="1" x14ac:dyDescent="0.25">
      <c r="A2" s="41" t="s">
        <v>18</v>
      </c>
      <c r="B2" s="6">
        <v>1</v>
      </c>
      <c r="C2" s="10">
        <v>5</v>
      </c>
      <c r="D2" s="11" t="s">
        <v>1</v>
      </c>
      <c r="E2" s="12" t="s">
        <v>9</v>
      </c>
      <c r="F2" s="13">
        <v>4</v>
      </c>
      <c r="G2" s="11" t="s">
        <v>5</v>
      </c>
      <c r="H2" s="34">
        <v>4</v>
      </c>
      <c r="I2" s="19" t="s">
        <v>9</v>
      </c>
      <c r="J2" s="14">
        <v>6</v>
      </c>
      <c r="K2" s="34">
        <f>IF(H2="","",IF(H2=J2,1,IF(H2&gt;J2,2,0)))</f>
        <v>0</v>
      </c>
      <c r="L2" s="12" t="s">
        <v>9</v>
      </c>
      <c r="M2" s="14">
        <f>IF(H2="","",IF(H2=J2,1,IF(H2&lt;J2,2,0)))</f>
        <v>2</v>
      </c>
      <c r="O2" s="56"/>
      <c r="P2" s="56" t="s">
        <v>5</v>
      </c>
      <c r="Q2" s="50" cm="1">
        <f t="array" ref="Q2">SUMPRODUCT(($G$2:$G$29=P2)*($J$2:$J$29&lt;&gt;""))+SUMPRODUCT(($D$2:$D$29=P2)*($H$2:$H$29&lt;&gt;""))</f>
        <v>1</v>
      </c>
      <c r="R2" s="47" cm="1">
        <f t="array" ref="R2">SUMPRODUCT(($D$2:$D$29=P2)*$H$2:$H$29)+SUMPRODUCT(($G$2:$G$29=P2)*$J$2:$J$29)</f>
        <v>6</v>
      </c>
      <c r="S2" s="31" t="s">
        <v>9</v>
      </c>
      <c r="T2" s="48" cm="1">
        <f t="array" ref="T2">SUMPRODUCT(($D$2:$D$29=P2)*$J$2:$J$29)+SUMPRODUCT(($G$2:$G$29=P2)*$H$2:$H$29)</f>
        <v>4</v>
      </c>
      <c r="U2" s="50">
        <f t="shared" ref="U2:U9" si="0">R2-T2</f>
        <v>2</v>
      </c>
      <c r="V2" s="47" cm="1">
        <f t="array" ref="V2">SUMPRODUCT(($D$2:$D$29=P2)*($H$2:$H$29&lt;&gt;"")*IFERROR(ABS($H$2:$H$29-$J$2:$J$29)/($H$2:$H$29-$J$2:$J$29)+1,1))</f>
        <v>0</v>
      </c>
      <c r="W2" s="31" t="s">
        <v>9</v>
      </c>
      <c r="X2" s="48" cm="1">
        <f t="array" ref="X2">SUMPRODUCT(($G$2:$G$29=P2)*($H$2:$H$29&lt;&gt;"")*IFERROR(-ABS($H$2:$H$29-$J$2:$J$29)/($H$2:$H$29-$J$2:$J$29)+1,1))</f>
        <v>2</v>
      </c>
    </row>
    <row r="3" spans="1:24" ht="15.6" x14ac:dyDescent="0.25">
      <c r="A3" s="42"/>
      <c r="B3" s="7">
        <v>2</v>
      </c>
      <c r="C3" s="17">
        <v>2</v>
      </c>
      <c r="D3" s="18" t="s">
        <v>2</v>
      </c>
      <c r="E3" s="19" t="s">
        <v>9</v>
      </c>
      <c r="F3" s="20">
        <v>7</v>
      </c>
      <c r="G3" s="18" t="s">
        <v>6</v>
      </c>
      <c r="H3" s="35">
        <v>5</v>
      </c>
      <c r="I3" s="19" t="s">
        <v>9</v>
      </c>
      <c r="J3" s="21">
        <v>5</v>
      </c>
      <c r="K3" s="35">
        <f>IF(H3="","",IF(H3=J3,1,IF(H3&gt;J3,2,0)))</f>
        <v>1</v>
      </c>
      <c r="L3" s="19" t="s">
        <v>9</v>
      </c>
      <c r="M3" s="21">
        <f>IF(H3="","",IF(H3=J3,1,IF(H3&lt;J3,2,0)))</f>
        <v>1</v>
      </c>
      <c r="O3" s="56"/>
      <c r="P3" s="56" t="s">
        <v>1</v>
      </c>
      <c r="Q3" s="38" cm="1">
        <f t="array" ref="Q3">SUMPRODUCT(($G$2:$G$29=P3)*($J$2:$J$29&lt;&gt;""))+SUMPRODUCT(($D$2:$D$29=P3)*($H$2:$H$29&lt;&gt;""))</f>
        <v>1</v>
      </c>
      <c r="R3" s="39" cm="1">
        <f t="array" ref="R3">SUMPRODUCT(($D$2:$D$29=P3)*$H$2:$H$29)+SUMPRODUCT(($G$2:$G$29=P3)*$J$2:$J$29)</f>
        <v>4</v>
      </c>
      <c r="S3" s="19" t="s">
        <v>9</v>
      </c>
      <c r="T3" s="40" cm="1">
        <f t="array" ref="T3">SUMPRODUCT(($D$2:$D$29=P3)*$J$2:$J$29)+SUMPRODUCT(($G$2:$G$29=P3)*$H$2:$H$29)</f>
        <v>6</v>
      </c>
      <c r="U3" s="38">
        <f t="shared" si="0"/>
        <v>-2</v>
      </c>
      <c r="V3" s="39" cm="1">
        <f t="array" ref="V3">SUMPRODUCT(($D$2:$D$29=P3)*($H$2:$H$29&lt;&gt;"")*IFERROR(ABS($H$2:$H$29-$J$2:$J$29)/($H$2:$H$29-$J$2:$J$29)+1,1))</f>
        <v>0</v>
      </c>
      <c r="W3" s="19" t="s">
        <v>9</v>
      </c>
      <c r="X3" s="40" cm="1">
        <f t="array" ref="X3">SUMPRODUCT(($G$2:$G$29=P3)*($H$2:$H$29&lt;&gt;"")*IFERROR(-ABS($H$2:$H$29-$J$2:$J$29)/($H$2:$H$29-$J$2:$J$29)+1,1))</f>
        <v>0</v>
      </c>
    </row>
    <row r="4" spans="1:24" ht="15.6" x14ac:dyDescent="0.25">
      <c r="A4" s="42"/>
      <c r="B4" s="7">
        <v>3</v>
      </c>
      <c r="C4" s="17">
        <v>1</v>
      </c>
      <c r="D4" s="18" t="s">
        <v>3</v>
      </c>
      <c r="E4" s="19" t="s">
        <v>9</v>
      </c>
      <c r="F4" s="20">
        <v>8</v>
      </c>
      <c r="G4" s="18" t="s">
        <v>7</v>
      </c>
      <c r="H4" s="35"/>
      <c r="I4" s="19" t="s">
        <v>9</v>
      </c>
      <c r="J4" s="21"/>
      <c r="K4" s="35" t="str">
        <f>IF(H4="","",IF(H4=J4,1,IF(H4&gt;J4,2,0)))</f>
        <v/>
      </c>
      <c r="L4" s="19" t="s">
        <v>9</v>
      </c>
      <c r="M4" s="21" t="str">
        <f>IF(H4="","",IF(H4=J4,1,IF(H4&lt;J4,2,0)))</f>
        <v/>
      </c>
      <c r="O4" s="56"/>
      <c r="P4" s="56" t="s">
        <v>8</v>
      </c>
      <c r="Q4" s="38" cm="1">
        <f t="array" ref="Q4">SUMPRODUCT(($G$2:$G$29=P4)*($J$2:$J$29&lt;&gt;""))+SUMPRODUCT(($D$2:$D$29=P4)*($H$2:$H$29&lt;&gt;""))</f>
        <v>0</v>
      </c>
      <c r="R4" s="39" cm="1">
        <f t="array" ref="R4">SUMPRODUCT(($D$2:$D$29=P4)*$H$2:$H$29)+SUMPRODUCT(($G$2:$G$29=P4)*$J$2:$J$29)</f>
        <v>0</v>
      </c>
      <c r="S4" s="19" t="s">
        <v>9</v>
      </c>
      <c r="T4" s="40" cm="1">
        <f t="array" ref="T4">SUMPRODUCT(($D$2:$D$29=P4)*$J$2:$J$29)+SUMPRODUCT(($G$2:$G$29=P4)*$H$2:$H$29)</f>
        <v>0</v>
      </c>
      <c r="U4" s="38">
        <f t="shared" si="0"/>
        <v>0</v>
      </c>
      <c r="V4" s="39" cm="1">
        <f t="array" ref="V4">SUMPRODUCT(($D$2:$D$29=P4)*($H$2:$H$29&lt;&gt;"")*IFERROR(ABS($H$2:$H$29-$J$2:$J$29)/($H$2:$H$29-$J$2:$J$29)+1,1))</f>
        <v>0</v>
      </c>
      <c r="W4" s="19" t="s">
        <v>9</v>
      </c>
      <c r="X4" s="40" cm="1">
        <f t="array" ref="X4">SUMPRODUCT(($G$2:$G$29=P4)*($H$2:$H$29&lt;&gt;"")*IFERROR(-ABS($H$2:$H$29-$J$2:$J$29)/($H$2:$H$29-$J$2:$J$29)+1,1))</f>
        <v>0</v>
      </c>
    </row>
    <row r="5" spans="1:24" ht="16.2" thickBot="1" x14ac:dyDescent="0.3">
      <c r="A5" s="43"/>
      <c r="B5" s="8">
        <v>4</v>
      </c>
      <c r="C5" s="22">
        <v>3</v>
      </c>
      <c r="D5" s="23" t="s">
        <v>4</v>
      </c>
      <c r="E5" s="24" t="s">
        <v>9</v>
      </c>
      <c r="F5" s="25">
        <v>6</v>
      </c>
      <c r="G5" s="23" t="s">
        <v>8</v>
      </c>
      <c r="H5" s="36"/>
      <c r="I5" s="24" t="s">
        <v>9</v>
      </c>
      <c r="J5" s="26"/>
      <c r="K5" s="36" t="str">
        <f>IF(H5="","",IF(H5=J5,1,IF(H5&gt;J5,2,0)))</f>
        <v/>
      </c>
      <c r="L5" s="24" t="s">
        <v>9</v>
      </c>
      <c r="M5" s="26" t="str">
        <f>IF(H5="","",IF(H5=J5,1,IF(H5&lt;J5,2,0)))</f>
        <v/>
      </c>
      <c r="O5" s="56"/>
      <c r="P5" s="56" t="s">
        <v>2</v>
      </c>
      <c r="Q5" s="38" cm="1">
        <f t="array" ref="Q5">SUMPRODUCT(($G$2:$G$29=P5)*($J$2:$J$29&lt;&gt;""))+SUMPRODUCT(($D$2:$D$29=P5)*($H$2:$H$29&lt;&gt;""))</f>
        <v>1</v>
      </c>
      <c r="R5" s="39" cm="1">
        <f t="array" ref="R5">SUMPRODUCT(($D$2:$D$29=P5)*$H$2:$H$29)+SUMPRODUCT(($G$2:$G$29=P5)*$J$2:$J$29)</f>
        <v>5</v>
      </c>
      <c r="S5" s="19" t="s">
        <v>9</v>
      </c>
      <c r="T5" s="40" cm="1">
        <f t="array" ref="T5">SUMPRODUCT(($D$2:$D$29=P5)*$J$2:$J$29)+SUMPRODUCT(($G$2:$G$29=P5)*$H$2:$H$29)</f>
        <v>5</v>
      </c>
      <c r="U5" s="38">
        <f t="shared" si="0"/>
        <v>0</v>
      </c>
      <c r="V5" s="39" cm="1">
        <f t="array" ref="V5">SUMPRODUCT(($D$2:$D$29=P5)*($H$2:$H$29&lt;&gt;"")*IFERROR(ABS($H$2:$H$29-$J$2:$J$29)/($H$2:$H$29-$J$2:$J$29)+1,1))</f>
        <v>1</v>
      </c>
      <c r="W5" s="19" t="s">
        <v>9</v>
      </c>
      <c r="X5" s="40" cm="1">
        <f t="array" ref="X5">SUMPRODUCT(($G$2:$G$29=P5)*($H$2:$H$29&lt;&gt;"")*IFERROR(-ABS($H$2:$H$29-$J$2:$J$29)/($H$2:$H$29-$J$2:$J$29)+1,1))</f>
        <v>0</v>
      </c>
    </row>
    <row r="6" spans="1:24" ht="15.6" customHeight="1" x14ac:dyDescent="0.25">
      <c r="A6" s="41" t="s">
        <v>19</v>
      </c>
      <c r="B6" s="28">
        <v>5</v>
      </c>
      <c r="C6" s="29">
        <v>3</v>
      </c>
      <c r="D6" s="30" t="s">
        <v>4</v>
      </c>
      <c r="E6" s="31" t="s">
        <v>9</v>
      </c>
      <c r="F6" s="32">
        <v>5</v>
      </c>
      <c r="G6" s="30" t="s">
        <v>1</v>
      </c>
      <c r="H6" s="37"/>
      <c r="I6" s="19" t="s">
        <v>9</v>
      </c>
      <c r="J6" s="33"/>
      <c r="K6" s="37" t="str">
        <f>IF(H6="","",IF(H6=J6,1,IF(H6&gt;J6,2,0)))</f>
        <v/>
      </c>
      <c r="L6" s="31" t="s">
        <v>9</v>
      </c>
      <c r="M6" s="33" t="str">
        <f>IF(H6="","",IF(H6=J6,1,IF(H6&lt;J6,2,0)))</f>
        <v/>
      </c>
      <c r="O6" s="56"/>
      <c r="P6" s="56" t="s">
        <v>4</v>
      </c>
      <c r="Q6" s="38" cm="1">
        <f t="array" ref="Q6">SUMPRODUCT(($G$2:$G$29=P6)*($J$2:$J$29&lt;&gt;""))+SUMPRODUCT(($D$2:$D$29=P6)*($H$2:$H$29&lt;&gt;""))</f>
        <v>0</v>
      </c>
      <c r="R6" s="39" cm="1">
        <f t="array" ref="R6">SUMPRODUCT(($D$2:$D$29=P6)*$H$2:$H$29)+SUMPRODUCT(($G$2:$G$29=P6)*$J$2:$J$29)</f>
        <v>0</v>
      </c>
      <c r="S6" s="19" t="s">
        <v>9</v>
      </c>
      <c r="T6" s="40" cm="1">
        <f t="array" ref="T6">SUMPRODUCT(($D$2:$D$29=P6)*$J$2:$J$29)+SUMPRODUCT(($G$2:$G$29=P6)*$H$2:$H$29)</f>
        <v>0</v>
      </c>
      <c r="U6" s="38">
        <f t="shared" si="0"/>
        <v>0</v>
      </c>
      <c r="V6" s="39" cm="1">
        <f t="array" ref="V6">SUMPRODUCT(($D$2:$D$29=P6)*($H$2:$H$29&lt;&gt;"")*IFERROR(ABS($H$2:$H$29-$J$2:$J$29)/($H$2:$H$29-$J$2:$J$29)+1,1))</f>
        <v>0</v>
      </c>
      <c r="W6" s="19" t="s">
        <v>9</v>
      </c>
      <c r="X6" s="40" cm="1">
        <f t="array" ref="X6">SUMPRODUCT(($G$2:$G$29=P6)*($H$2:$H$29&lt;&gt;"")*IFERROR(-ABS($H$2:$H$29-$J$2:$J$29)/($H$2:$H$29-$J$2:$J$29)+1,1))</f>
        <v>0</v>
      </c>
    </row>
    <row r="7" spans="1:24" ht="15.6" x14ac:dyDescent="0.25">
      <c r="A7" s="42"/>
      <c r="B7" s="7">
        <v>6</v>
      </c>
      <c r="C7" s="17">
        <v>8</v>
      </c>
      <c r="D7" s="18" t="s">
        <v>7</v>
      </c>
      <c r="E7" s="19" t="s">
        <v>9</v>
      </c>
      <c r="F7" s="20">
        <v>4</v>
      </c>
      <c r="G7" s="18" t="s">
        <v>5</v>
      </c>
      <c r="H7" s="35"/>
      <c r="I7" s="19" t="s">
        <v>9</v>
      </c>
      <c r="J7" s="21"/>
      <c r="K7" s="35" t="str">
        <f>IF(H7="","",IF(H7=J7,1,IF(H7&gt;J7,2,0)))</f>
        <v/>
      </c>
      <c r="L7" s="19" t="s">
        <v>9</v>
      </c>
      <c r="M7" s="21" t="str">
        <f>IF(H7="","",IF(H7=J7,1,IF(H7&lt;J7,2,0)))</f>
        <v/>
      </c>
      <c r="O7" s="56"/>
      <c r="P7" s="56" t="s">
        <v>6</v>
      </c>
      <c r="Q7" s="38" cm="1">
        <f t="array" ref="Q7">SUMPRODUCT(($G$2:$G$29=P7)*($J$2:$J$29&lt;&gt;""))+SUMPRODUCT(($D$2:$D$29=P7)*($H$2:$H$29&lt;&gt;""))</f>
        <v>1</v>
      </c>
      <c r="R7" s="39" cm="1">
        <f t="array" ref="R7">SUMPRODUCT(($D$2:$D$29=P7)*$H$2:$H$29)+SUMPRODUCT(($G$2:$G$29=P7)*$J$2:$J$29)</f>
        <v>5</v>
      </c>
      <c r="S7" s="19" t="s">
        <v>9</v>
      </c>
      <c r="T7" s="40" cm="1">
        <f t="array" ref="T7">SUMPRODUCT(($D$2:$D$29=P7)*$J$2:$J$29)+SUMPRODUCT(($G$2:$G$29=P7)*$H$2:$H$29)</f>
        <v>5</v>
      </c>
      <c r="U7" s="38">
        <f t="shared" si="0"/>
        <v>0</v>
      </c>
      <c r="V7" s="39" cm="1">
        <f t="array" ref="V7">SUMPRODUCT(($D$2:$D$29=P7)*($H$2:$H$29&lt;&gt;"")*IFERROR(ABS($H$2:$H$29-$J$2:$J$29)/($H$2:$H$29-$J$2:$J$29)+1,1))</f>
        <v>0</v>
      </c>
      <c r="W7" s="19" t="s">
        <v>9</v>
      </c>
      <c r="X7" s="40" cm="1">
        <f t="array" ref="X7">SUMPRODUCT(($G$2:$G$29=P7)*($H$2:$H$29&lt;&gt;"")*IFERROR(-ABS($H$2:$H$29-$J$2:$J$29)/($H$2:$H$29-$J$2:$J$29)+1,1))</f>
        <v>1</v>
      </c>
    </row>
    <row r="8" spans="1:24" ht="15.6" x14ac:dyDescent="0.25">
      <c r="A8" s="42"/>
      <c r="B8" s="7">
        <v>7</v>
      </c>
      <c r="C8" s="17">
        <v>7</v>
      </c>
      <c r="D8" s="18" t="s">
        <v>6</v>
      </c>
      <c r="E8" s="19" t="s">
        <v>9</v>
      </c>
      <c r="F8" s="20">
        <v>1</v>
      </c>
      <c r="G8" s="18" t="s">
        <v>3</v>
      </c>
      <c r="H8" s="35"/>
      <c r="I8" s="19" t="s">
        <v>9</v>
      </c>
      <c r="J8" s="21"/>
      <c r="K8" s="35" t="str">
        <f>IF(H8="","",IF(H8=J8,1,IF(H8&gt;J8,2,0)))</f>
        <v/>
      </c>
      <c r="L8" s="19" t="s">
        <v>9</v>
      </c>
      <c r="M8" s="21" t="str">
        <f>IF(H8="","",IF(H8=J8,1,IF(H8&lt;J8,2,0)))</f>
        <v/>
      </c>
      <c r="O8" s="56"/>
      <c r="P8" s="56" t="s">
        <v>3</v>
      </c>
      <c r="Q8" s="38" cm="1">
        <f t="array" ref="Q8">SUMPRODUCT(($G$2:$G$29=P8)*($J$2:$J$29&lt;&gt;""))+SUMPRODUCT(($D$2:$D$29=P8)*($H$2:$H$29&lt;&gt;""))</f>
        <v>0</v>
      </c>
      <c r="R8" s="39" cm="1">
        <f t="array" ref="R8">SUMPRODUCT(($D$2:$D$29=P8)*$H$2:$H$29)+SUMPRODUCT(($G$2:$G$29=P8)*$J$2:$J$29)</f>
        <v>0</v>
      </c>
      <c r="S8" s="19" t="s">
        <v>9</v>
      </c>
      <c r="T8" s="40" cm="1">
        <f t="array" ref="T8">SUMPRODUCT(($D$2:$D$29=P8)*$J$2:$J$29)+SUMPRODUCT(($G$2:$G$29=P8)*$H$2:$H$29)</f>
        <v>0</v>
      </c>
      <c r="U8" s="38">
        <f t="shared" si="0"/>
        <v>0</v>
      </c>
      <c r="V8" s="39" cm="1">
        <f t="array" ref="V8">SUMPRODUCT(($D$2:$D$29=P8)*($H$2:$H$29&lt;&gt;"")*IFERROR(ABS($H$2:$H$29-$J$2:$J$29)/($H$2:$H$29-$J$2:$J$29)+1,1))</f>
        <v>0</v>
      </c>
      <c r="W8" s="19" t="s">
        <v>9</v>
      </c>
      <c r="X8" s="40" cm="1">
        <f t="array" ref="X8">SUMPRODUCT(($G$2:$G$29=P8)*($H$2:$H$29&lt;&gt;"")*IFERROR(-ABS($H$2:$H$29-$J$2:$J$29)/($H$2:$H$29-$J$2:$J$29)+1,1))</f>
        <v>0</v>
      </c>
    </row>
    <row r="9" spans="1:24" ht="16.2" thickBot="1" x14ac:dyDescent="0.3">
      <c r="A9" s="43"/>
      <c r="B9" s="8">
        <v>8</v>
      </c>
      <c r="C9" s="22">
        <v>6</v>
      </c>
      <c r="D9" s="23" t="s">
        <v>8</v>
      </c>
      <c r="E9" s="24" t="s">
        <v>9</v>
      </c>
      <c r="F9" s="25">
        <v>2</v>
      </c>
      <c r="G9" s="23" t="s">
        <v>2</v>
      </c>
      <c r="H9" s="36"/>
      <c r="I9" s="24" t="s">
        <v>9</v>
      </c>
      <c r="J9" s="26"/>
      <c r="K9" s="36" t="str">
        <f>IF(H9="","",IF(H9=J9,1,IF(H9&gt;J9,2,0)))</f>
        <v/>
      </c>
      <c r="L9" s="24" t="s">
        <v>9</v>
      </c>
      <c r="M9" s="26" t="str">
        <f>IF(H9="","",IF(H9=J9,1,IF(H9&lt;J9,2,0)))</f>
        <v/>
      </c>
      <c r="O9" s="56"/>
      <c r="P9" s="56" t="s">
        <v>7</v>
      </c>
      <c r="Q9" s="38" cm="1">
        <f t="array" ref="Q9">SUMPRODUCT(($G$2:$G$29=P9)*($J$2:$J$29&lt;&gt;""))+SUMPRODUCT(($D$2:$D$29=P9)*($H$2:$H$29&lt;&gt;""))</f>
        <v>0</v>
      </c>
      <c r="R9" s="39" cm="1">
        <f t="array" ref="R9">SUMPRODUCT(($D$2:$D$29=P9)*$H$2:$H$29)+SUMPRODUCT(($G$2:$G$29=P9)*$J$2:$J$29)</f>
        <v>0</v>
      </c>
      <c r="S9" s="19" t="s">
        <v>9</v>
      </c>
      <c r="T9" s="40" cm="1">
        <f t="array" ref="T9">SUMPRODUCT(($D$2:$D$29=P9)*$J$2:$J$29)+SUMPRODUCT(($G$2:$G$29=P9)*$H$2:$H$29)</f>
        <v>0</v>
      </c>
      <c r="U9" s="38">
        <f t="shared" si="0"/>
        <v>0</v>
      </c>
      <c r="V9" s="39" cm="1">
        <f t="array" ref="V9">SUMPRODUCT(($D$2:$D$29=P9)*($H$2:$H$29&lt;&gt;"")*IFERROR(ABS($H$2:$H$29-$J$2:$J$29)/($H$2:$H$29-$J$2:$J$29)+1,1))</f>
        <v>0</v>
      </c>
      <c r="W9" s="19" t="s">
        <v>9</v>
      </c>
      <c r="X9" s="40" cm="1">
        <f t="array" ref="X9">SUMPRODUCT(($G$2:$G$29=P9)*($H$2:$H$29&lt;&gt;"")*IFERROR(-ABS($H$2:$H$29-$J$2:$J$29)/($H$2:$H$29-$J$2:$J$29)+1,1))</f>
        <v>0</v>
      </c>
    </row>
    <row r="10" spans="1:24" ht="15.6" customHeight="1" x14ac:dyDescent="0.3">
      <c r="A10" s="41" t="s">
        <v>20</v>
      </c>
      <c r="B10" s="7">
        <v>9</v>
      </c>
      <c r="C10" s="17">
        <v>4</v>
      </c>
      <c r="D10" s="18" t="s">
        <v>5</v>
      </c>
      <c r="E10" s="19" t="s">
        <v>9</v>
      </c>
      <c r="F10" s="20">
        <v>7</v>
      </c>
      <c r="G10" s="18" t="s">
        <v>6</v>
      </c>
      <c r="H10" s="35"/>
      <c r="I10" s="19" t="s">
        <v>9</v>
      </c>
      <c r="J10" s="21"/>
      <c r="K10" s="35" t="str">
        <f>IF(H10="","",IF(H10=J10,1,IF(H10&gt;J10,2,0)))</f>
        <v/>
      </c>
      <c r="L10" s="19" t="s">
        <v>9</v>
      </c>
      <c r="M10" s="21" t="str">
        <f>IF(H10="","",IF(H10=J10,1,IF(H10&lt;J10,2,0)))</f>
        <v/>
      </c>
    </row>
    <row r="11" spans="1:24" ht="15.6" x14ac:dyDescent="0.3">
      <c r="A11" s="42"/>
      <c r="B11" s="7">
        <v>10</v>
      </c>
      <c r="C11" s="17">
        <v>1</v>
      </c>
      <c r="D11" s="18" t="s">
        <v>3</v>
      </c>
      <c r="E11" s="19" t="s">
        <v>9</v>
      </c>
      <c r="F11" s="20">
        <v>6</v>
      </c>
      <c r="G11" s="18" t="s">
        <v>8</v>
      </c>
      <c r="H11" s="35"/>
      <c r="I11" s="19" t="s">
        <v>9</v>
      </c>
      <c r="J11" s="21"/>
      <c r="K11" s="35" t="str">
        <f>IF(H11="","",IF(H11=J11,1,IF(H11&gt;J11,2,0)))</f>
        <v/>
      </c>
      <c r="L11" s="19" t="s">
        <v>9</v>
      </c>
      <c r="M11" s="21" t="str">
        <f>IF(H11="","",IF(H11=J11,1,IF(H11&lt;J11,2,0)))</f>
        <v/>
      </c>
    </row>
    <row r="12" spans="1:24" ht="15.6" x14ac:dyDescent="0.3">
      <c r="A12" s="42"/>
      <c r="B12" s="7">
        <v>11</v>
      </c>
      <c r="C12" s="17">
        <v>2</v>
      </c>
      <c r="D12" s="18" t="s">
        <v>2</v>
      </c>
      <c r="E12" s="19" t="s">
        <v>9</v>
      </c>
      <c r="F12" s="20">
        <v>5</v>
      </c>
      <c r="G12" s="18" t="s">
        <v>1</v>
      </c>
      <c r="H12" s="35"/>
      <c r="I12" s="19" t="s">
        <v>9</v>
      </c>
      <c r="J12" s="21"/>
      <c r="K12" s="35" t="str">
        <f>IF(H12="","",IF(H12=J12,1,IF(H12&gt;J12,2,0)))</f>
        <v/>
      </c>
      <c r="L12" s="19" t="s">
        <v>9</v>
      </c>
      <c r="M12" s="21" t="str">
        <f>IF(H12="","",IF(H12=J12,1,IF(H12&lt;J12,2,0)))</f>
        <v/>
      </c>
      <c r="O12" s="16"/>
      <c r="P12" s="57" t="s">
        <v>28</v>
      </c>
    </row>
    <row r="13" spans="1:24" ht="16.2" thickBot="1" x14ac:dyDescent="0.35">
      <c r="A13" s="43"/>
      <c r="B13" s="8">
        <v>12</v>
      </c>
      <c r="C13" s="22">
        <v>8</v>
      </c>
      <c r="D13" s="23" t="s">
        <v>7</v>
      </c>
      <c r="E13" s="24" t="s">
        <v>9</v>
      </c>
      <c r="F13" s="25">
        <v>3</v>
      </c>
      <c r="G13" s="23" t="s">
        <v>4</v>
      </c>
      <c r="H13" s="36"/>
      <c r="I13" s="24" t="s">
        <v>9</v>
      </c>
      <c r="J13" s="26"/>
      <c r="K13" s="36" t="str">
        <f>IF(H13="","",IF(H13=J13,1,IF(H13&gt;J13,2,0)))</f>
        <v/>
      </c>
      <c r="L13" s="24" t="s">
        <v>9</v>
      </c>
      <c r="M13" s="26" t="str">
        <f>IF(H13="","",IF(H13=J13,1,IF(H13&lt;J13,2,0)))</f>
        <v/>
      </c>
      <c r="O13" s="16"/>
      <c r="P13" s="57" t="s">
        <v>29</v>
      </c>
    </row>
    <row r="14" spans="1:24" ht="15.6" customHeight="1" x14ac:dyDescent="0.3">
      <c r="A14" s="41" t="s">
        <v>21</v>
      </c>
      <c r="B14" s="7">
        <v>13</v>
      </c>
      <c r="C14" s="17">
        <v>8</v>
      </c>
      <c r="D14" s="18" t="s">
        <v>7</v>
      </c>
      <c r="E14" s="19" t="s">
        <v>9</v>
      </c>
      <c r="F14" s="20">
        <v>2</v>
      </c>
      <c r="G14" s="18" t="s">
        <v>2</v>
      </c>
      <c r="H14" s="35"/>
      <c r="I14" s="19" t="s">
        <v>9</v>
      </c>
      <c r="J14" s="21"/>
      <c r="K14" s="35" t="str">
        <f>IF(H14="","",IF(H14=J14,1,IF(H14&gt;J14,2,0)))</f>
        <v/>
      </c>
      <c r="L14" s="19" t="s">
        <v>9</v>
      </c>
      <c r="M14" s="21" t="str">
        <f>IF(H14="","",IF(H14=J14,1,IF(H14&lt;J14,2,0)))</f>
        <v/>
      </c>
      <c r="O14" s="16"/>
      <c r="P14" s="58" t="s">
        <v>31</v>
      </c>
    </row>
    <row r="15" spans="1:24" ht="15.6" x14ac:dyDescent="0.3">
      <c r="A15" s="42"/>
      <c r="B15" s="7">
        <v>14</v>
      </c>
      <c r="C15" s="17">
        <v>7</v>
      </c>
      <c r="D15" s="18" t="s">
        <v>6</v>
      </c>
      <c r="E15" s="19" t="s">
        <v>9</v>
      </c>
      <c r="F15" s="20">
        <v>3</v>
      </c>
      <c r="G15" s="18" t="s">
        <v>4</v>
      </c>
      <c r="H15" s="35"/>
      <c r="I15" s="19" t="s">
        <v>9</v>
      </c>
      <c r="J15" s="21"/>
      <c r="K15" s="35" t="str">
        <f>IF(H15="","",IF(H15=J15,1,IF(H15&gt;J15,2,0)))</f>
        <v/>
      </c>
      <c r="L15" s="19" t="s">
        <v>9</v>
      </c>
      <c r="M15" s="21" t="str">
        <f>IF(H15="","",IF(H15=J15,1,IF(H15&lt;J15,2,0)))</f>
        <v/>
      </c>
      <c r="O15" s="16"/>
      <c r="P15" s="57" t="s">
        <v>30</v>
      </c>
    </row>
    <row r="16" spans="1:24" ht="15.6" x14ac:dyDescent="0.3">
      <c r="A16" s="42"/>
      <c r="B16" s="7">
        <v>15</v>
      </c>
      <c r="C16" s="17">
        <v>6</v>
      </c>
      <c r="D16" s="18" t="s">
        <v>8</v>
      </c>
      <c r="E16" s="19" t="s">
        <v>9</v>
      </c>
      <c r="F16" s="20">
        <v>4</v>
      </c>
      <c r="G16" s="18" t="s">
        <v>5</v>
      </c>
      <c r="H16" s="35"/>
      <c r="I16" s="19" t="s">
        <v>9</v>
      </c>
      <c r="J16" s="21"/>
      <c r="K16" s="35" t="str">
        <f>IF(H16="","",IF(H16=J16,1,IF(H16&gt;J16,2,0)))</f>
        <v/>
      </c>
      <c r="L16" s="19" t="s">
        <v>9</v>
      </c>
      <c r="M16" s="21" t="str">
        <f>IF(H16="","",IF(H16=J16,1,IF(H16&lt;J16,2,0)))</f>
        <v/>
      </c>
      <c r="O16" s="16"/>
      <c r="P16" s="27"/>
    </row>
    <row r="17" spans="1:16" ht="16.2" thickBot="1" x14ac:dyDescent="0.35">
      <c r="A17" s="43"/>
      <c r="B17" s="8">
        <v>16</v>
      </c>
      <c r="C17" s="22">
        <v>1</v>
      </c>
      <c r="D17" s="23" t="s">
        <v>3</v>
      </c>
      <c r="E17" s="24" t="s">
        <v>9</v>
      </c>
      <c r="F17" s="25">
        <v>5</v>
      </c>
      <c r="G17" s="23" t="s">
        <v>1</v>
      </c>
      <c r="H17" s="36"/>
      <c r="I17" s="24" t="s">
        <v>9</v>
      </c>
      <c r="J17" s="26"/>
      <c r="K17" s="36" t="str">
        <f>IF(H17="","",IF(H17=J17,1,IF(H17&gt;J17,2,0)))</f>
        <v/>
      </c>
      <c r="L17" s="24" t="s">
        <v>9</v>
      </c>
      <c r="M17" s="26" t="str">
        <f>IF(H17="","",IF(H17=J17,1,IF(H17&lt;J17,2,0)))</f>
        <v/>
      </c>
      <c r="O17" s="16"/>
      <c r="P17" s="27"/>
    </row>
    <row r="18" spans="1:16" ht="15.6" customHeight="1" x14ac:dyDescent="0.3">
      <c r="A18" s="41" t="s">
        <v>22</v>
      </c>
      <c r="B18" s="7">
        <v>17</v>
      </c>
      <c r="C18" s="17">
        <v>7</v>
      </c>
      <c r="D18" s="18" t="s">
        <v>6</v>
      </c>
      <c r="E18" s="19" t="s">
        <v>9</v>
      </c>
      <c r="F18" s="20">
        <v>6</v>
      </c>
      <c r="G18" s="18" t="s">
        <v>8</v>
      </c>
      <c r="H18" s="35"/>
      <c r="I18" s="19" t="s">
        <v>9</v>
      </c>
      <c r="J18" s="21"/>
      <c r="K18" s="35" t="str">
        <f>IF(H18="","",IF(H18=J18,1,IF(H18&gt;J18,2,0)))</f>
        <v/>
      </c>
      <c r="L18" s="19" t="s">
        <v>9</v>
      </c>
      <c r="M18" s="21" t="str">
        <f>IF(H18="","",IF(H18=J18,1,IF(H18&lt;J18,2,0)))</f>
        <v/>
      </c>
      <c r="O18" s="16"/>
      <c r="P18" s="16"/>
    </row>
    <row r="19" spans="1:16" ht="15.6" x14ac:dyDescent="0.3">
      <c r="A19" s="42"/>
      <c r="B19" s="7">
        <v>18</v>
      </c>
      <c r="C19" s="17">
        <v>5</v>
      </c>
      <c r="D19" s="18" t="s">
        <v>1</v>
      </c>
      <c r="E19" s="19" t="s">
        <v>9</v>
      </c>
      <c r="F19" s="20">
        <v>8</v>
      </c>
      <c r="G19" s="18" t="s">
        <v>7</v>
      </c>
      <c r="H19" s="35"/>
      <c r="I19" s="19" t="s">
        <v>9</v>
      </c>
      <c r="J19" s="21"/>
      <c r="K19" s="35" t="str">
        <f>IF(H19="","",IF(H19=J19,1,IF(H19&gt;J19,2,0)))</f>
        <v/>
      </c>
      <c r="L19" s="19" t="s">
        <v>9</v>
      </c>
      <c r="M19" s="21" t="str">
        <f>IF(H19="","",IF(H19=J19,1,IF(H19&lt;J19,2,0)))</f>
        <v/>
      </c>
      <c r="O19" s="16"/>
      <c r="P19" s="16"/>
    </row>
    <row r="20" spans="1:16" ht="15.6" x14ac:dyDescent="0.3">
      <c r="A20" s="42"/>
      <c r="B20" s="7">
        <v>19</v>
      </c>
      <c r="C20" s="17">
        <v>3</v>
      </c>
      <c r="D20" s="18" t="s">
        <v>4</v>
      </c>
      <c r="E20" s="19" t="s">
        <v>9</v>
      </c>
      <c r="F20" s="20">
        <v>2</v>
      </c>
      <c r="G20" s="18" t="s">
        <v>2</v>
      </c>
      <c r="H20" s="35"/>
      <c r="I20" s="19" t="s">
        <v>9</v>
      </c>
      <c r="J20" s="21"/>
      <c r="K20" s="35" t="str">
        <f>IF(H20="","",IF(H20=J20,1,IF(H20&gt;J20,2,0)))</f>
        <v/>
      </c>
      <c r="L20" s="19" t="s">
        <v>9</v>
      </c>
      <c r="M20" s="21" t="str">
        <f>IF(H20="","",IF(H20=J20,1,IF(H20&lt;J20,2,0)))</f>
        <v/>
      </c>
      <c r="O20" s="16"/>
      <c r="P20" s="16"/>
    </row>
    <row r="21" spans="1:16" ht="16.2" thickBot="1" x14ac:dyDescent="0.35">
      <c r="A21" s="43"/>
      <c r="B21" s="8">
        <v>20</v>
      </c>
      <c r="C21" s="22">
        <v>4</v>
      </c>
      <c r="D21" s="23" t="s">
        <v>5</v>
      </c>
      <c r="E21" s="24" t="s">
        <v>9</v>
      </c>
      <c r="F21" s="25">
        <v>1</v>
      </c>
      <c r="G21" s="23" t="s">
        <v>3</v>
      </c>
      <c r="H21" s="36"/>
      <c r="I21" s="24" t="s">
        <v>9</v>
      </c>
      <c r="J21" s="26"/>
      <c r="K21" s="36" t="str">
        <f>IF(H21="","",IF(H21=J21,1,IF(H21&gt;J21,2,0)))</f>
        <v/>
      </c>
      <c r="L21" s="24" t="s">
        <v>9</v>
      </c>
      <c r="M21" s="26" t="str">
        <f>IF(H21="","",IF(H21=J21,1,IF(H21&lt;J21,2,0)))</f>
        <v/>
      </c>
      <c r="O21" s="16"/>
      <c r="P21" s="16"/>
    </row>
    <row r="22" spans="1:16" ht="15.6" customHeight="1" x14ac:dyDescent="0.3">
      <c r="A22" s="41" t="s">
        <v>23</v>
      </c>
      <c r="B22" s="7">
        <v>21</v>
      </c>
      <c r="C22" s="17">
        <v>1</v>
      </c>
      <c r="D22" s="18" t="s">
        <v>3</v>
      </c>
      <c r="E22" s="19" t="s">
        <v>9</v>
      </c>
      <c r="F22" s="20">
        <v>3</v>
      </c>
      <c r="G22" s="18" t="s">
        <v>4</v>
      </c>
      <c r="H22" s="35"/>
      <c r="I22" s="19" t="s">
        <v>9</v>
      </c>
      <c r="J22" s="21"/>
      <c r="K22" s="35" t="str">
        <f>IF(H22="","",IF(H22=J22,1,IF(H22&gt;J22,2,0)))</f>
        <v/>
      </c>
      <c r="L22" s="19" t="s">
        <v>9</v>
      </c>
      <c r="M22" s="21" t="str">
        <f>IF(H22="","",IF(H22=J22,1,IF(H22&lt;J22,2,0)))</f>
        <v/>
      </c>
    </row>
    <row r="23" spans="1:16" ht="15.6" x14ac:dyDescent="0.3">
      <c r="A23" s="42"/>
      <c r="B23" s="7">
        <v>22</v>
      </c>
      <c r="C23" s="17">
        <v>4</v>
      </c>
      <c r="D23" s="18" t="s">
        <v>5</v>
      </c>
      <c r="E23" s="19" t="s">
        <v>9</v>
      </c>
      <c r="F23" s="20">
        <v>2</v>
      </c>
      <c r="G23" s="18" t="s">
        <v>2</v>
      </c>
      <c r="H23" s="35"/>
      <c r="I23" s="19" t="s">
        <v>9</v>
      </c>
      <c r="J23" s="21"/>
      <c r="K23" s="35" t="str">
        <f>IF(H23="","",IF(H23=J23,1,IF(H23&gt;J23,2,0)))</f>
        <v/>
      </c>
      <c r="L23" s="19" t="s">
        <v>9</v>
      </c>
      <c r="M23" s="21" t="str">
        <f>IF(H23="","",IF(H23=J23,1,IF(H23&lt;J23,2,0)))</f>
        <v/>
      </c>
    </row>
    <row r="24" spans="1:16" ht="15.6" x14ac:dyDescent="0.3">
      <c r="A24" s="42"/>
      <c r="B24" s="7">
        <v>23</v>
      </c>
      <c r="C24" s="17">
        <v>8</v>
      </c>
      <c r="D24" s="18" t="s">
        <v>7</v>
      </c>
      <c r="E24" s="19" t="s">
        <v>9</v>
      </c>
      <c r="F24" s="20">
        <v>6</v>
      </c>
      <c r="G24" s="18" t="s">
        <v>8</v>
      </c>
      <c r="H24" s="35"/>
      <c r="I24" s="19" t="s">
        <v>9</v>
      </c>
      <c r="J24" s="21"/>
      <c r="K24" s="35" t="str">
        <f>IF(H24="","",IF(H24=J24,1,IF(H24&gt;J24,2,0)))</f>
        <v/>
      </c>
      <c r="L24" s="19" t="s">
        <v>9</v>
      </c>
      <c r="M24" s="21" t="str">
        <f>IF(H24="","",IF(H24=J24,1,IF(H24&lt;J24,2,0)))</f>
        <v/>
      </c>
    </row>
    <row r="25" spans="1:16" ht="16.2" thickBot="1" x14ac:dyDescent="0.35">
      <c r="A25" s="43"/>
      <c r="B25" s="8">
        <v>24</v>
      </c>
      <c r="C25" s="22">
        <v>5</v>
      </c>
      <c r="D25" s="23" t="s">
        <v>1</v>
      </c>
      <c r="E25" s="24" t="s">
        <v>9</v>
      </c>
      <c r="F25" s="25">
        <v>7</v>
      </c>
      <c r="G25" s="23" t="s">
        <v>6</v>
      </c>
      <c r="H25" s="36"/>
      <c r="I25" s="24" t="s">
        <v>9</v>
      </c>
      <c r="J25" s="26"/>
      <c r="K25" s="36" t="str">
        <f>IF(H25="","",IF(H25=J25,1,IF(H25&gt;J25,2,0)))</f>
        <v/>
      </c>
      <c r="L25" s="24" t="s">
        <v>9</v>
      </c>
      <c r="M25" s="26" t="str">
        <f>IF(H25="","",IF(H25=J25,1,IF(H25&lt;J25,2,0)))</f>
        <v/>
      </c>
    </row>
    <row r="26" spans="1:16" ht="15.6" x14ac:dyDescent="0.3">
      <c r="A26" s="41" t="s">
        <v>24</v>
      </c>
      <c r="B26" s="7">
        <v>25</v>
      </c>
      <c r="C26" s="17">
        <v>2</v>
      </c>
      <c r="D26" s="18" t="s">
        <v>2</v>
      </c>
      <c r="E26" s="19" t="s">
        <v>9</v>
      </c>
      <c r="F26" s="20">
        <v>1</v>
      </c>
      <c r="G26" s="18" t="s">
        <v>3</v>
      </c>
      <c r="H26" s="35"/>
      <c r="I26" s="19" t="s">
        <v>9</v>
      </c>
      <c r="J26" s="21"/>
      <c r="K26" s="35" t="str">
        <f>IF(H26="","",IF(H26=J26,1,IF(H26&gt;J26,2,0)))</f>
        <v/>
      </c>
      <c r="L26" s="19" t="s">
        <v>9</v>
      </c>
      <c r="M26" s="21" t="str">
        <f>IF(H26="","",IF(H26=J26,1,IF(H26&lt;J26,2,0)))</f>
        <v/>
      </c>
    </row>
    <row r="27" spans="1:16" ht="15.6" x14ac:dyDescent="0.3">
      <c r="A27" s="42"/>
      <c r="B27" s="7">
        <v>26</v>
      </c>
      <c r="C27" s="17">
        <v>6</v>
      </c>
      <c r="D27" s="18" t="s">
        <v>8</v>
      </c>
      <c r="E27" s="19" t="s">
        <v>9</v>
      </c>
      <c r="F27" s="20">
        <v>5</v>
      </c>
      <c r="G27" s="18" t="s">
        <v>1</v>
      </c>
      <c r="H27" s="35"/>
      <c r="I27" s="19" t="s">
        <v>9</v>
      </c>
      <c r="J27" s="21"/>
      <c r="K27" s="35" t="str">
        <f>IF(H27="","",IF(H27=J27,1,IF(H27&gt;J27,2,0)))</f>
        <v/>
      </c>
      <c r="L27" s="19" t="s">
        <v>9</v>
      </c>
      <c r="M27" s="21" t="str">
        <f>IF(H27="","",IF(H27=J27,1,IF(H27&lt;J27,2,0)))</f>
        <v/>
      </c>
    </row>
    <row r="28" spans="1:16" ht="15.6" x14ac:dyDescent="0.3">
      <c r="A28" s="42"/>
      <c r="B28" s="7">
        <v>27</v>
      </c>
      <c r="C28" s="17">
        <v>4</v>
      </c>
      <c r="D28" s="18" t="s">
        <v>5</v>
      </c>
      <c r="E28" s="19" t="s">
        <v>9</v>
      </c>
      <c r="F28" s="20">
        <v>3</v>
      </c>
      <c r="G28" s="18" t="s">
        <v>4</v>
      </c>
      <c r="H28" s="35"/>
      <c r="I28" s="19" t="s">
        <v>9</v>
      </c>
      <c r="J28" s="21"/>
      <c r="K28" s="35" t="str">
        <f>IF(H28="","",IF(H28=J28,1,IF(H28&gt;J28,2,0)))</f>
        <v/>
      </c>
      <c r="L28" s="19" t="s">
        <v>9</v>
      </c>
      <c r="M28" s="21" t="str">
        <f>IF(H28="","",IF(H28=J28,1,IF(H28&lt;J28,2,0)))</f>
        <v/>
      </c>
    </row>
    <row r="29" spans="1:16" ht="16.2" thickBot="1" x14ac:dyDescent="0.35">
      <c r="A29" s="43"/>
      <c r="B29" s="8">
        <v>28</v>
      </c>
      <c r="C29" s="22">
        <v>7</v>
      </c>
      <c r="D29" s="23" t="s">
        <v>6</v>
      </c>
      <c r="E29" s="24" t="s">
        <v>9</v>
      </c>
      <c r="F29" s="25">
        <v>8</v>
      </c>
      <c r="G29" s="23" t="s">
        <v>7</v>
      </c>
      <c r="H29" s="36"/>
      <c r="I29" s="24" t="s">
        <v>9</v>
      </c>
      <c r="J29" s="26"/>
      <c r="K29" s="36" t="str">
        <f>IF(H29="","",IF(H29=J29,1,IF(H29&gt;J29,2,0)))</f>
        <v/>
      </c>
      <c r="L29" s="24" t="s">
        <v>9</v>
      </c>
      <c r="M29" s="26" t="str">
        <f>IF(H29="","",IF(H29=J29,1,IF(H29&lt;J29,2,0)))</f>
        <v/>
      </c>
    </row>
    <row r="30" spans="1:16" x14ac:dyDescent="0.3">
      <c r="D30" s="16"/>
    </row>
    <row r="31" spans="1:16" x14ac:dyDescent="0.3">
      <c r="D31" s="16"/>
    </row>
    <row r="32" spans="1:16" x14ac:dyDescent="0.3">
      <c r="D32" s="16"/>
    </row>
    <row r="33" spans="4:4" x14ac:dyDescent="0.3">
      <c r="D33" s="16"/>
    </row>
    <row r="34" spans="4:4" x14ac:dyDescent="0.3">
      <c r="D34" s="16"/>
    </row>
    <row r="35" spans="4:4" x14ac:dyDescent="0.3">
      <c r="D35" s="16"/>
    </row>
    <row r="36" spans="4:4" x14ac:dyDescent="0.3">
      <c r="D36" s="16"/>
    </row>
    <row r="37" spans="4:4" x14ac:dyDescent="0.3">
      <c r="D37" s="16"/>
    </row>
  </sheetData>
  <sortState xmlns:xlrd2="http://schemas.microsoft.com/office/spreadsheetml/2017/richdata2" ref="O2:X9">
    <sortCondition descending="1" ref="R2:R9"/>
  </sortState>
  <mergeCells count="9">
    <mergeCell ref="A18:A21"/>
    <mergeCell ref="A22:A25"/>
    <mergeCell ref="A26:A29"/>
    <mergeCell ref="K1:M1"/>
    <mergeCell ref="A2:A5"/>
    <mergeCell ref="H1:J1"/>
    <mergeCell ref="A6:A9"/>
    <mergeCell ref="A10:A13"/>
    <mergeCell ref="A14:A17"/>
  </mergeCells>
  <phoneticPr fontId="2" type="noConversion"/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60" orientation="landscape" horizontalDpi="4294967293" r:id="rId1"/>
  <headerFooter>
    <oddHeader>&amp;F</oddHeader>
    <oddFooter>&amp;CSeite &amp;P von &amp;N&amp;R&amp;A</oddFooter>
  </headerFooter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Wettkampf 1</vt:lpstr>
      <vt:lpstr>'Wettkampf 1'!Druckbereich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Hans-Dieter Bergs</dc:creator>
  <cp:lastModifiedBy>Hans-Dieter Bergs</cp:lastModifiedBy>
  <dcterms:created xsi:type="dcterms:W3CDTF">2025-02-19T11:20:16Z</dcterms:created>
  <dcterms:modified xsi:type="dcterms:W3CDTF">2025-02-20T06:42:23Z</dcterms:modified>
</cp:coreProperties>
</file>