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ski\OneDrive\Desktop\Skat LSp\"/>
    </mc:Choice>
  </mc:AlternateContent>
  <xr:revisionPtr revIDLastSave="0" documentId="13_ncr:1_{40472F00-1F95-41E7-A5F4-32CDF322A1A7}" xr6:coauthVersionLast="47" xr6:coauthVersionMax="47" xr10:uidLastSave="{00000000-0000-0000-0000-000000000000}"/>
  <bookViews>
    <workbookView minimized="1" xWindow="0" yWindow="0" windowWidth="28800" windowHeight="15480" xr2:uid="{8C535FE0-05F1-4387-8D0E-4B7B0BC665CC}"/>
  </bookViews>
  <sheets>
    <sheet name="Gewinne Dez" sheetId="2" r:id="rId1"/>
  </sheets>
  <externalReferences>
    <externalReference r:id="rId2"/>
  </externalReferences>
  <definedNames>
    <definedName name="_xlnm.Print_Area" localSheetId="0">'Gewinne Dez'!$A$1:$K$27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" l="1"/>
  <c r="Q27" i="2" s="1"/>
  <c r="I27" i="2" s="1"/>
  <c r="J27" i="2" s="1"/>
  <c r="G27" i="2"/>
  <c r="Q26" i="2"/>
  <c r="I26" i="2" s="1"/>
  <c r="J26" i="2" s="1"/>
  <c r="K26" i="2" s="1"/>
  <c r="H26" i="2"/>
  <c r="G26" i="2"/>
  <c r="H25" i="2"/>
  <c r="Q25" i="2" s="1"/>
  <c r="I25" i="2" s="1"/>
  <c r="J25" i="2" s="1"/>
  <c r="G25" i="2"/>
  <c r="Q24" i="2"/>
  <c r="H24" i="2"/>
  <c r="G24" i="2"/>
  <c r="H23" i="2"/>
  <c r="Q23" i="2" s="1"/>
  <c r="I23" i="2" s="1"/>
  <c r="J23" i="2" s="1"/>
  <c r="G23" i="2"/>
  <c r="Q22" i="2"/>
  <c r="H22" i="2"/>
  <c r="G22" i="2"/>
  <c r="H21" i="2"/>
  <c r="Q21" i="2" s="1"/>
  <c r="I21" i="2" s="1"/>
  <c r="J21" i="2" s="1"/>
  <c r="G21" i="2"/>
  <c r="Q20" i="2"/>
  <c r="I20" i="2" s="1"/>
  <c r="J20" i="2" s="1"/>
  <c r="K20" i="2" s="1"/>
  <c r="H20" i="2"/>
  <c r="G20" i="2"/>
  <c r="H19" i="2"/>
  <c r="Q19" i="2" s="1"/>
  <c r="G19" i="2"/>
  <c r="Q18" i="2"/>
  <c r="H18" i="2"/>
  <c r="G18" i="2"/>
  <c r="H17" i="2"/>
  <c r="Q17" i="2" s="1"/>
  <c r="I17" i="2" s="1"/>
  <c r="J17" i="2" s="1"/>
  <c r="G17" i="2"/>
  <c r="Q16" i="2"/>
  <c r="I16" i="2" s="1"/>
  <c r="J16" i="2" s="1"/>
  <c r="K16" i="2" s="1"/>
  <c r="H16" i="2"/>
  <c r="G16" i="2"/>
  <c r="H15" i="2"/>
  <c r="Q15" i="2" s="1"/>
  <c r="I15" i="2" s="1"/>
  <c r="J15" i="2" s="1"/>
  <c r="G15" i="2"/>
  <c r="Q14" i="2"/>
  <c r="I14" i="2" s="1"/>
  <c r="J14" i="2" s="1"/>
  <c r="K14" i="2" s="1"/>
  <c r="H14" i="2"/>
  <c r="G14" i="2"/>
  <c r="H13" i="2"/>
  <c r="Q13" i="2" s="1"/>
  <c r="G13" i="2"/>
  <c r="Q12" i="2"/>
  <c r="H12" i="2"/>
  <c r="G12" i="2"/>
  <c r="H11" i="2"/>
  <c r="Q11" i="2" s="1"/>
  <c r="I11" i="2" s="1"/>
  <c r="J11" i="2" s="1"/>
  <c r="G11" i="2"/>
  <c r="Q10" i="2"/>
  <c r="I10" i="2" s="1"/>
  <c r="J10" i="2" s="1"/>
  <c r="K10" i="2" s="1"/>
  <c r="H10" i="2"/>
  <c r="G10" i="2"/>
  <c r="H9" i="2"/>
  <c r="Q9" i="2" s="1"/>
  <c r="G9" i="2"/>
  <c r="Q8" i="2"/>
  <c r="H8" i="2"/>
  <c r="G8" i="2"/>
  <c r="H7" i="2"/>
  <c r="Q7" i="2" s="1"/>
  <c r="I7" i="2" s="1"/>
  <c r="J7" i="2" s="1"/>
  <c r="G7" i="2"/>
  <c r="K7" i="2" s="1"/>
  <c r="Q6" i="2"/>
  <c r="I6" i="2" s="1"/>
  <c r="J6" i="2" s="1"/>
  <c r="K6" i="2" s="1"/>
  <c r="H6" i="2"/>
  <c r="G6" i="2"/>
  <c r="H5" i="2"/>
  <c r="Q5" i="2" s="1"/>
  <c r="G5" i="2"/>
  <c r="Q4" i="2"/>
  <c r="H4" i="2"/>
  <c r="G4" i="2"/>
  <c r="H3" i="2"/>
  <c r="Q3" i="2" s="1"/>
  <c r="G3" i="2"/>
  <c r="Q2" i="2"/>
  <c r="I2" i="2" s="1"/>
  <c r="J2" i="2" s="1"/>
  <c r="K2" i="2" s="1"/>
  <c r="H2" i="2"/>
  <c r="G2" i="2"/>
  <c r="I3" i="2" l="1"/>
  <c r="J3" i="2" s="1"/>
  <c r="I22" i="2"/>
  <c r="J22" i="2" s="1"/>
  <c r="K22" i="2" s="1"/>
  <c r="I8" i="2"/>
  <c r="J8" i="2" s="1"/>
  <c r="K8" i="2" s="1"/>
  <c r="I13" i="2"/>
  <c r="J13" i="2" s="1"/>
  <c r="K13" i="2" s="1"/>
  <c r="K23" i="2"/>
  <c r="K17" i="2"/>
  <c r="K3" i="2"/>
  <c r="I12" i="2"/>
  <c r="J12" i="2" s="1"/>
  <c r="K12" i="2" s="1"/>
  <c r="K9" i="2"/>
  <c r="I18" i="2"/>
  <c r="J18" i="2" s="1"/>
  <c r="K18" i="2" s="1"/>
  <c r="I4" i="2"/>
  <c r="J4" i="2" s="1"/>
  <c r="K4" i="2" s="1"/>
  <c r="I9" i="2"/>
  <c r="J9" i="2" s="1"/>
  <c r="K11" i="2"/>
  <c r="I19" i="2"/>
  <c r="J19" i="2" s="1"/>
  <c r="K19" i="2" s="1"/>
  <c r="I5" i="2"/>
  <c r="J5" i="2" s="1"/>
  <c r="K5" i="2" s="1"/>
  <c r="K15" i="2"/>
  <c r="I24" i="2"/>
  <c r="J24" i="2" s="1"/>
  <c r="K24" i="2" s="1"/>
  <c r="K25" i="2"/>
  <c r="K21" i="2"/>
  <c r="K27" i="2"/>
</calcChain>
</file>

<file path=xl/sharedStrings.xml><?xml version="1.0" encoding="utf-8"?>
<sst xmlns="http://schemas.openxmlformats.org/spreadsheetml/2006/main" count="42" uniqueCount="41">
  <si>
    <t>Datum</t>
  </si>
  <si>
    <t>Gewinne</t>
  </si>
  <si>
    <t>1.Woche</t>
  </si>
  <si>
    <t>2.Woche</t>
  </si>
  <si>
    <t xml:space="preserve">3.Woche </t>
  </si>
  <si>
    <t xml:space="preserve">4.Woche </t>
  </si>
  <si>
    <t xml:space="preserve">5.Woche </t>
  </si>
  <si>
    <t>Gesamt</t>
  </si>
  <si>
    <t>Beste 2</t>
  </si>
  <si>
    <t>Monat- Gewinner</t>
  </si>
  <si>
    <t>Gewinn</t>
  </si>
  <si>
    <t>Hilfe</t>
  </si>
  <si>
    <t>Punkte</t>
  </si>
  <si>
    <t>Bernd</t>
  </si>
  <si>
    <t>Björn</t>
  </si>
  <si>
    <t>Christian</t>
  </si>
  <si>
    <t>Emil</t>
  </si>
  <si>
    <t>Giesela</t>
  </si>
  <si>
    <t>Horst 1</t>
  </si>
  <si>
    <t>Jörg</t>
  </si>
  <si>
    <t>Jürgen</t>
  </si>
  <si>
    <t>Lars</t>
  </si>
  <si>
    <t>Manfred</t>
  </si>
  <si>
    <t>Michael 1</t>
  </si>
  <si>
    <t>Michael 2</t>
  </si>
  <si>
    <t>Nico</t>
  </si>
  <si>
    <t>Norbert</t>
  </si>
  <si>
    <t>Olaf</t>
  </si>
  <si>
    <t>Otmar</t>
  </si>
  <si>
    <t>Ralf</t>
  </si>
  <si>
    <t>Rolf F.</t>
  </si>
  <si>
    <t>Rolf G.</t>
  </si>
  <si>
    <t>Rosi</t>
  </si>
  <si>
    <t>Tammi</t>
  </si>
  <si>
    <t>Thomas</t>
  </si>
  <si>
    <t>Tina</t>
  </si>
  <si>
    <t>Volker</t>
  </si>
  <si>
    <t>Wiesel</t>
  </si>
  <si>
    <t>Willi</t>
  </si>
  <si>
    <t>Rangfolge</t>
  </si>
  <si>
    <t>Betrag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</si>
</sst>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.00000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name val="Arial"/>
      <family val="2"/>
    </font>
    <font>
      <sz val="18"/>
      <color theme="1"/>
      <name val="Aptos Narrow"/>
      <family val="2"/>
      <scheme val="minor"/>
    </font>
    <font>
      <b/>
      <sz val="20"/>
      <color theme="1"/>
      <name val="Arial"/>
      <family val="2"/>
    </font>
    <font>
      <b/>
      <sz val="18"/>
      <color theme="1"/>
      <name val="Aptos Narrow"/>
      <family val="2"/>
      <scheme val="minor"/>
    </font>
    <font>
      <b/>
      <sz val="18"/>
      <color theme="1"/>
      <name val="Arial"/>
      <family val="2"/>
    </font>
    <font>
      <b/>
      <sz val="20"/>
      <name val="Arial"/>
      <family val="2"/>
    </font>
    <font>
      <b/>
      <i/>
      <sz val="2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4" fontId="5" fillId="0" borderId="0" xfId="1" applyFont="1"/>
    <xf numFmtId="1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5" fillId="0" borderId="0" xfId="1" applyNumberFormat="1" applyFont="1"/>
    <xf numFmtId="0" fontId="3" fillId="0" borderId="0" xfId="0" applyFont="1"/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2" fillId="4" borderId="2" xfId="0" applyFont="1" applyFill="1" applyBorder="1" applyProtection="1">
      <protection locked="0"/>
    </xf>
    <xf numFmtId="44" fontId="4" fillId="0" borderId="2" xfId="1" applyFont="1" applyFill="1" applyBorder="1" applyAlignment="1" applyProtection="1">
      <alignment horizontal="center"/>
      <protection locked="0"/>
    </xf>
    <xf numFmtId="0" fontId="4" fillId="0" borderId="2" xfId="1" applyNumberFormat="1" applyFont="1" applyFill="1" applyBorder="1" applyAlignment="1" applyProtection="1">
      <alignment horizontal="center"/>
      <protection locked="0"/>
    </xf>
    <xf numFmtId="44" fontId="6" fillId="2" borderId="2" xfId="1" applyFont="1" applyFill="1" applyBorder="1"/>
    <xf numFmtId="0" fontId="6" fillId="0" borderId="2" xfId="0" applyFont="1" applyBorder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/>
    <xf numFmtId="0" fontId="0" fillId="0" borderId="0" xfId="0" applyProtection="1">
      <protection locked="0"/>
    </xf>
    <xf numFmtId="44" fontId="8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ski\OneDrive\Desktop\Skat%20LSp\2025%20spitze.xlsx" TargetMode="External"/><Relationship Id="rId1" Type="http://schemas.openxmlformats.org/officeDocument/2006/relationships/externalLinkPath" Target="2025%20spitz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tglieder"/>
      <sheetName val="Jan 25"/>
      <sheetName val="Gewinne Jan."/>
      <sheetName val="Rangliste Jan"/>
      <sheetName val="Feb 25"/>
      <sheetName val="Gewinne Feb"/>
      <sheetName val="Rangliste Feb"/>
      <sheetName val="März 25"/>
      <sheetName val="Gewinne März"/>
      <sheetName val="Rangliste März"/>
      <sheetName val="April 25"/>
      <sheetName val="Gewinne April"/>
      <sheetName val="Rangliste April"/>
      <sheetName val="Mai 25"/>
      <sheetName val="Gewinne Mai"/>
      <sheetName val="Rangliste Mai"/>
      <sheetName val="Juni 25"/>
      <sheetName val="Gewinne Juni"/>
      <sheetName val="Rangliste Juni"/>
      <sheetName val="Juli 25"/>
      <sheetName val="Gewinne Juli"/>
      <sheetName val="Rangliste Juli"/>
      <sheetName val="Aug 25"/>
      <sheetName val="Gewinne Aug"/>
      <sheetName val="Rangliste Aug"/>
      <sheetName val="Sep 25"/>
      <sheetName val="Gewinne Sep"/>
      <sheetName val="Rangliste Sep"/>
      <sheetName val="Okt 25"/>
      <sheetName val="Gewinne Okt"/>
      <sheetName val="Rangliste Okt"/>
      <sheetName val="Nov 25"/>
      <sheetName val="Gewinne Nov"/>
      <sheetName val="Rangliste Nov"/>
      <sheetName val="Dez 25"/>
      <sheetName val="Gewinne Dez"/>
      <sheetName val="Rangliste Dez"/>
      <sheetName val="Gesamt Gewinn"/>
      <sheetName val="Monatsmeister"/>
      <sheetName val="Tagesergebnis"/>
      <sheetName val="Ein-und Ausgaben"/>
      <sheetName val="Abrechnung T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3">
          <cell r="L3">
            <v>0</v>
          </cell>
        </row>
        <row r="5">
          <cell r="L5">
            <v>0</v>
          </cell>
        </row>
        <row r="7">
          <cell r="L7">
            <v>0</v>
          </cell>
        </row>
        <row r="9">
          <cell r="L9">
            <v>0</v>
          </cell>
        </row>
        <row r="11">
          <cell r="L11">
            <v>0</v>
          </cell>
        </row>
        <row r="13">
          <cell r="L13">
            <v>0</v>
          </cell>
        </row>
        <row r="15">
          <cell r="L15">
            <v>0</v>
          </cell>
        </row>
        <row r="17">
          <cell r="L17">
            <v>0</v>
          </cell>
        </row>
        <row r="19">
          <cell r="L19">
            <v>0</v>
          </cell>
        </row>
        <row r="21">
          <cell r="L21">
            <v>0</v>
          </cell>
        </row>
        <row r="23">
          <cell r="L23">
            <v>0</v>
          </cell>
        </row>
        <row r="25">
          <cell r="L25">
            <v>0</v>
          </cell>
        </row>
        <row r="27">
          <cell r="L27">
            <v>0</v>
          </cell>
        </row>
        <row r="29">
          <cell r="L29">
            <v>0</v>
          </cell>
        </row>
        <row r="31">
          <cell r="L31">
            <v>0</v>
          </cell>
        </row>
        <row r="33">
          <cell r="L33">
            <v>0</v>
          </cell>
        </row>
        <row r="35">
          <cell r="L35">
            <v>0</v>
          </cell>
        </row>
        <row r="37">
          <cell r="L37">
            <v>0</v>
          </cell>
        </row>
        <row r="39">
          <cell r="L39">
            <v>0</v>
          </cell>
        </row>
        <row r="41">
          <cell r="L41">
            <v>0</v>
          </cell>
        </row>
        <row r="43">
          <cell r="L43">
            <v>0</v>
          </cell>
        </row>
        <row r="45">
          <cell r="L45">
            <v>0</v>
          </cell>
        </row>
        <row r="47">
          <cell r="L47">
            <v>0</v>
          </cell>
        </row>
        <row r="49">
          <cell r="L49">
            <v>0</v>
          </cell>
        </row>
        <row r="51">
          <cell r="L51">
            <v>0</v>
          </cell>
        </row>
        <row r="53">
          <cell r="L53">
            <v>0</v>
          </cell>
        </row>
      </sheetData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D5E38-5566-45BA-8C09-AA2D884DAB02}">
  <dimension ref="A1:R30"/>
  <sheetViews>
    <sheetView tabSelected="1" zoomScale="70" zoomScaleNormal="70" workbookViewId="0">
      <selection activeCell="J2" sqref="J2"/>
    </sheetView>
  </sheetViews>
  <sheetFormatPr baseColWidth="10" defaultRowHeight="15" x14ac:dyDescent="0.25"/>
  <cols>
    <col min="1" max="1" width="26.42578125" bestFit="1" customWidth="1"/>
    <col min="2" max="4" width="23.28515625" bestFit="1" customWidth="1"/>
    <col min="5" max="5" width="17.85546875" bestFit="1" customWidth="1"/>
    <col min="6" max="6" width="23.28515625" bestFit="1" customWidth="1"/>
    <col min="7" max="7" width="23.140625" bestFit="1" customWidth="1"/>
    <col min="8" max="8" width="20.5703125" bestFit="1" customWidth="1"/>
    <col min="9" max="9" width="21.42578125" customWidth="1"/>
    <col min="10" max="11" width="17.42578125" bestFit="1" customWidth="1"/>
    <col min="12" max="12" width="11" customWidth="1"/>
    <col min="13" max="13" width="22.5703125" customWidth="1"/>
    <col min="14" max="14" width="16" customWidth="1"/>
    <col min="15" max="15" width="43.28515625" customWidth="1"/>
    <col min="16" max="16" width="21" hidden="1" customWidth="1"/>
    <col min="17" max="17" width="15" hidden="1" customWidth="1"/>
  </cols>
  <sheetData>
    <row r="1" spans="1:18" ht="60.75" customHeight="1" x14ac:dyDescent="0.4">
      <c r="A1" s="8" t="s">
        <v>1</v>
      </c>
      <c r="B1" s="9" t="s">
        <v>2</v>
      </c>
      <c r="C1" s="9" t="s">
        <v>3</v>
      </c>
      <c r="D1" s="9" t="s">
        <v>4</v>
      </c>
      <c r="E1" s="9" t="s">
        <v>5</v>
      </c>
      <c r="F1" s="9" t="s">
        <v>6</v>
      </c>
      <c r="G1" s="10" t="s">
        <v>7</v>
      </c>
      <c r="H1" s="10" t="s">
        <v>8</v>
      </c>
      <c r="I1" s="10" t="s">
        <v>9</v>
      </c>
      <c r="J1" s="10" t="s">
        <v>10</v>
      </c>
      <c r="K1" s="10" t="s">
        <v>7</v>
      </c>
      <c r="L1" s="7"/>
      <c r="M1" s="22" t="s">
        <v>39</v>
      </c>
      <c r="N1" s="23" t="s">
        <v>40</v>
      </c>
      <c r="O1" s="1" t="s">
        <v>0</v>
      </c>
      <c r="P1" s="11" t="s">
        <v>11</v>
      </c>
      <c r="Q1" s="11" t="s">
        <v>12</v>
      </c>
    </row>
    <row r="2" spans="1:18" ht="30" customHeight="1" x14ac:dyDescent="0.4">
      <c r="A2" s="12" t="s">
        <v>13</v>
      </c>
      <c r="B2" s="13"/>
      <c r="C2" s="13"/>
      <c r="D2" s="13"/>
      <c r="E2" s="14"/>
      <c r="F2" s="14"/>
      <c r="G2" s="15">
        <f>SUM(B2:F2)</f>
        <v>0</v>
      </c>
      <c r="H2" s="16">
        <f>SUM('[1]Dez 25'!L3)</f>
        <v>0</v>
      </c>
      <c r="I2" s="16">
        <f>_xlfn.RANK.EQ(Q2,$Q$2:$Q$27)</f>
        <v>26</v>
      </c>
      <c r="J2" s="15">
        <f t="shared" ref="J2:J27" si="0">VLOOKUP(I2,$M$2:$N$27,2)</f>
        <v>0</v>
      </c>
      <c r="K2" s="15">
        <f>SUM(G2+J2)</f>
        <v>0</v>
      </c>
      <c r="L2" s="7"/>
      <c r="M2" s="2">
        <v>1</v>
      </c>
      <c r="N2" s="3">
        <v>30</v>
      </c>
      <c r="O2" s="4">
        <v>45684</v>
      </c>
      <c r="P2" s="17">
        <v>9.9999999999999995E-8</v>
      </c>
      <c r="Q2" s="18">
        <f>H2+P2</f>
        <v>9.9999999999999995E-8</v>
      </c>
      <c r="R2" s="19"/>
    </row>
    <row r="3" spans="1:18" ht="30" customHeight="1" x14ac:dyDescent="0.4">
      <c r="A3" s="12" t="s">
        <v>14</v>
      </c>
      <c r="B3" s="13"/>
      <c r="C3" s="13"/>
      <c r="D3" s="13"/>
      <c r="E3" s="13"/>
      <c r="F3" s="14"/>
      <c r="G3" s="15">
        <f t="shared" ref="G3:G27" si="1">SUM(B3:F3)</f>
        <v>0</v>
      </c>
      <c r="H3" s="16">
        <f>SUM('[1]Dez 25'!L5)</f>
        <v>0</v>
      </c>
      <c r="I3" s="16">
        <f t="shared" ref="I3:I27" si="2">_xlfn.RANK.EQ(Q3,$Q$2:$Q$27)</f>
        <v>25</v>
      </c>
      <c r="J3" s="15">
        <f t="shared" si="0"/>
        <v>0</v>
      </c>
      <c r="K3" s="15">
        <f t="shared" ref="K3:K27" si="3">SUM(G3+J3)</f>
        <v>0</v>
      </c>
      <c r="L3" s="7"/>
      <c r="M3" s="5">
        <v>2</v>
      </c>
      <c r="N3" s="3">
        <v>20</v>
      </c>
      <c r="O3" s="4">
        <v>45712</v>
      </c>
      <c r="P3" s="17">
        <v>1.9999999999999999E-7</v>
      </c>
      <c r="Q3" s="18">
        <f t="shared" ref="Q3:Q27" si="4">H3+P3</f>
        <v>1.9999999999999999E-7</v>
      </c>
      <c r="R3" s="19"/>
    </row>
    <row r="4" spans="1:18" ht="30" customHeight="1" x14ac:dyDescent="0.4">
      <c r="A4" s="12" t="s">
        <v>15</v>
      </c>
      <c r="B4" s="14"/>
      <c r="C4" s="13"/>
      <c r="D4" s="13"/>
      <c r="E4" s="13"/>
      <c r="F4" s="14"/>
      <c r="G4" s="15">
        <f t="shared" si="1"/>
        <v>0</v>
      </c>
      <c r="H4" s="16">
        <f>SUM('[1]Dez 25'!L7)</f>
        <v>0</v>
      </c>
      <c r="I4" s="16">
        <f t="shared" si="2"/>
        <v>24</v>
      </c>
      <c r="J4" s="15">
        <f t="shared" si="0"/>
        <v>0</v>
      </c>
      <c r="K4" s="15">
        <f t="shared" si="3"/>
        <v>0</v>
      </c>
      <c r="L4" s="7"/>
      <c r="M4" s="5">
        <v>3</v>
      </c>
      <c r="N4" s="3">
        <v>10</v>
      </c>
      <c r="O4" s="4">
        <v>45747</v>
      </c>
      <c r="P4" s="17">
        <v>2.9999999999999999E-7</v>
      </c>
      <c r="Q4" s="18">
        <f t="shared" si="4"/>
        <v>2.9999999999999999E-7</v>
      </c>
      <c r="R4" s="19"/>
    </row>
    <row r="5" spans="1:18" ht="30" customHeight="1" x14ac:dyDescent="0.4">
      <c r="A5" s="12" t="s">
        <v>16</v>
      </c>
      <c r="B5" s="13"/>
      <c r="C5" s="13"/>
      <c r="D5" s="13"/>
      <c r="E5" s="13"/>
      <c r="F5" s="14"/>
      <c r="G5" s="15">
        <f t="shared" si="1"/>
        <v>0</v>
      </c>
      <c r="H5" s="16">
        <f>SUM('[1]Dez 25'!L9)</f>
        <v>0</v>
      </c>
      <c r="I5" s="16">
        <f t="shared" si="2"/>
        <v>23</v>
      </c>
      <c r="J5" s="15">
        <f t="shared" si="0"/>
        <v>0</v>
      </c>
      <c r="K5" s="15">
        <f t="shared" si="3"/>
        <v>0</v>
      </c>
      <c r="L5" s="7"/>
      <c r="M5" s="5">
        <v>4</v>
      </c>
      <c r="N5" s="3">
        <v>5</v>
      </c>
      <c r="O5" s="4">
        <v>45775</v>
      </c>
      <c r="P5" s="17">
        <v>3.9999999999999998E-7</v>
      </c>
      <c r="Q5" s="18">
        <f t="shared" si="4"/>
        <v>3.9999999999999998E-7</v>
      </c>
      <c r="R5" s="19"/>
    </row>
    <row r="6" spans="1:18" ht="30" customHeight="1" x14ac:dyDescent="0.4">
      <c r="A6" s="12" t="s">
        <v>17</v>
      </c>
      <c r="B6" s="13"/>
      <c r="C6" s="13"/>
      <c r="D6" s="13"/>
      <c r="E6" s="13"/>
      <c r="F6" s="13"/>
      <c r="G6" s="15">
        <f t="shared" si="1"/>
        <v>0</v>
      </c>
      <c r="H6" s="16">
        <f>SUM('[1]Dez 25'!L11)</f>
        <v>0</v>
      </c>
      <c r="I6" s="16">
        <f t="shared" si="2"/>
        <v>22</v>
      </c>
      <c r="J6" s="15">
        <f t="shared" si="0"/>
        <v>0</v>
      </c>
      <c r="K6" s="15">
        <f t="shared" si="3"/>
        <v>0</v>
      </c>
      <c r="L6" s="7"/>
      <c r="M6" s="5">
        <v>5</v>
      </c>
      <c r="N6" s="6">
        <v>0</v>
      </c>
      <c r="O6" s="4">
        <v>45803</v>
      </c>
      <c r="P6" s="17">
        <v>4.9999999999999998E-7</v>
      </c>
      <c r="Q6" s="18">
        <f t="shared" si="4"/>
        <v>4.9999999999999998E-7</v>
      </c>
      <c r="R6" s="19"/>
    </row>
    <row r="7" spans="1:18" ht="30" customHeight="1" x14ac:dyDescent="0.4">
      <c r="A7" s="12" t="s">
        <v>18</v>
      </c>
      <c r="B7" s="13"/>
      <c r="C7" s="13"/>
      <c r="D7" s="13"/>
      <c r="E7" s="13"/>
      <c r="F7" s="13"/>
      <c r="G7" s="15">
        <f t="shared" si="1"/>
        <v>0</v>
      </c>
      <c r="H7" s="16">
        <f>SUM('[1]Dez 25'!L13)</f>
        <v>0</v>
      </c>
      <c r="I7" s="16">
        <f t="shared" si="2"/>
        <v>21</v>
      </c>
      <c r="J7" s="15">
        <f t="shared" si="0"/>
        <v>0</v>
      </c>
      <c r="K7" s="15">
        <f t="shared" si="3"/>
        <v>0</v>
      </c>
      <c r="L7" s="7"/>
      <c r="M7" s="5">
        <v>6</v>
      </c>
      <c r="N7" s="6">
        <v>0</v>
      </c>
      <c r="O7" s="4">
        <v>45838</v>
      </c>
      <c r="P7" s="17">
        <v>5.9999999999999997E-7</v>
      </c>
      <c r="Q7" s="18">
        <f t="shared" si="4"/>
        <v>5.9999999999999997E-7</v>
      </c>
      <c r="R7" s="19"/>
    </row>
    <row r="8" spans="1:18" ht="30" customHeight="1" x14ac:dyDescent="0.4">
      <c r="A8" s="12" t="s">
        <v>19</v>
      </c>
      <c r="B8" s="13"/>
      <c r="C8" s="13"/>
      <c r="D8" s="13"/>
      <c r="E8" s="13"/>
      <c r="F8" s="13"/>
      <c r="G8" s="15">
        <f t="shared" si="1"/>
        <v>0</v>
      </c>
      <c r="H8" s="16">
        <f>SUM('[1]Dez 25'!L15)</f>
        <v>0</v>
      </c>
      <c r="I8" s="16">
        <f t="shared" si="2"/>
        <v>20</v>
      </c>
      <c r="J8" s="15">
        <f t="shared" si="0"/>
        <v>0</v>
      </c>
      <c r="K8" s="15">
        <f t="shared" si="3"/>
        <v>0</v>
      </c>
      <c r="L8" s="7"/>
      <c r="M8" s="5">
        <v>7</v>
      </c>
      <c r="N8" s="6">
        <v>0</v>
      </c>
      <c r="O8" s="4">
        <v>45866</v>
      </c>
      <c r="P8" s="17">
        <v>6.9999999999999997E-7</v>
      </c>
      <c r="Q8" s="18">
        <f t="shared" si="4"/>
        <v>6.9999999999999997E-7</v>
      </c>
      <c r="R8" s="19"/>
    </row>
    <row r="9" spans="1:18" ht="30" customHeight="1" x14ac:dyDescent="0.4">
      <c r="A9" s="12" t="s">
        <v>20</v>
      </c>
      <c r="B9" s="13"/>
      <c r="C9" s="13"/>
      <c r="D9" s="13"/>
      <c r="E9" s="13"/>
      <c r="F9" s="13"/>
      <c r="G9" s="15">
        <f t="shared" si="1"/>
        <v>0</v>
      </c>
      <c r="H9" s="16">
        <f>SUM('[1]Dez 25'!L17)</f>
        <v>0</v>
      </c>
      <c r="I9" s="16">
        <f t="shared" si="2"/>
        <v>19</v>
      </c>
      <c r="J9" s="15">
        <f t="shared" si="0"/>
        <v>0</v>
      </c>
      <c r="K9" s="15">
        <f t="shared" si="3"/>
        <v>0</v>
      </c>
      <c r="L9" s="7"/>
      <c r="M9" s="5">
        <v>8</v>
      </c>
      <c r="N9" s="6">
        <v>0</v>
      </c>
      <c r="O9" s="4">
        <v>45894</v>
      </c>
      <c r="P9" s="17">
        <v>7.9999999999999996E-7</v>
      </c>
      <c r="Q9" s="18">
        <f t="shared" si="4"/>
        <v>7.9999999999999996E-7</v>
      </c>
      <c r="R9" s="19"/>
    </row>
    <row r="10" spans="1:18" ht="30" customHeight="1" x14ac:dyDescent="0.4">
      <c r="A10" s="12" t="s">
        <v>21</v>
      </c>
      <c r="B10" s="13"/>
      <c r="C10" s="13"/>
      <c r="D10" s="13"/>
      <c r="E10" s="13"/>
      <c r="F10" s="13"/>
      <c r="G10" s="15">
        <f t="shared" si="1"/>
        <v>0</v>
      </c>
      <c r="H10" s="16">
        <f>SUM('[1]Dez 25'!L19)</f>
        <v>0</v>
      </c>
      <c r="I10" s="16">
        <f t="shared" si="2"/>
        <v>18</v>
      </c>
      <c r="J10" s="15">
        <f t="shared" si="0"/>
        <v>0</v>
      </c>
      <c r="K10" s="15">
        <f t="shared" si="3"/>
        <v>0</v>
      </c>
      <c r="L10" s="7"/>
      <c r="M10" s="5">
        <v>9</v>
      </c>
      <c r="N10" s="6">
        <v>0</v>
      </c>
      <c r="O10" s="4">
        <v>45959</v>
      </c>
      <c r="P10" s="17">
        <v>8.9999999999999996E-7</v>
      </c>
      <c r="Q10" s="18">
        <f t="shared" si="4"/>
        <v>8.9999999999999996E-7</v>
      </c>
      <c r="R10" s="19"/>
    </row>
    <row r="11" spans="1:18" ht="30" customHeight="1" x14ac:dyDescent="0.4">
      <c r="A11" s="12" t="s">
        <v>22</v>
      </c>
      <c r="B11" s="13"/>
      <c r="C11" s="13"/>
      <c r="D11" s="13"/>
      <c r="E11" s="13"/>
      <c r="F11" s="13"/>
      <c r="G11" s="15">
        <f t="shared" si="1"/>
        <v>0</v>
      </c>
      <c r="H11" s="16">
        <f>SUM('[1]Dez 25'!L21)</f>
        <v>0</v>
      </c>
      <c r="I11" s="16">
        <f t="shared" si="2"/>
        <v>17</v>
      </c>
      <c r="J11" s="15">
        <f t="shared" si="0"/>
        <v>0</v>
      </c>
      <c r="K11" s="15">
        <f t="shared" si="3"/>
        <v>0</v>
      </c>
      <c r="L11" s="7"/>
      <c r="M11" s="5">
        <v>10</v>
      </c>
      <c r="N11" s="6">
        <v>0</v>
      </c>
      <c r="O11" s="4">
        <v>45927</v>
      </c>
      <c r="P11" s="17">
        <v>9.9999999999999995E-7</v>
      </c>
      <c r="Q11" s="18">
        <f t="shared" si="4"/>
        <v>9.9999999999999995E-7</v>
      </c>
      <c r="R11" s="19"/>
    </row>
    <row r="12" spans="1:18" ht="30" customHeight="1" x14ac:dyDescent="0.4">
      <c r="A12" s="12" t="s">
        <v>23</v>
      </c>
      <c r="B12" s="13"/>
      <c r="C12" s="13"/>
      <c r="D12" s="13"/>
      <c r="E12" s="13"/>
      <c r="F12" s="13"/>
      <c r="G12" s="15">
        <f t="shared" si="1"/>
        <v>0</v>
      </c>
      <c r="H12" s="16">
        <f>SUM('[1]Dez 25'!L23)</f>
        <v>0</v>
      </c>
      <c r="I12" s="16">
        <f t="shared" si="2"/>
        <v>16</v>
      </c>
      <c r="J12" s="15">
        <f t="shared" si="0"/>
        <v>0</v>
      </c>
      <c r="K12" s="15">
        <f t="shared" si="3"/>
        <v>0</v>
      </c>
      <c r="L12" s="7"/>
      <c r="M12" s="5">
        <v>11</v>
      </c>
      <c r="N12" s="6">
        <v>0</v>
      </c>
      <c r="O12" s="4">
        <v>45985</v>
      </c>
      <c r="P12" s="17">
        <v>1.1000000000000001E-6</v>
      </c>
      <c r="Q12" s="18">
        <f t="shared" si="4"/>
        <v>1.1000000000000001E-6</v>
      </c>
      <c r="R12" s="19"/>
    </row>
    <row r="13" spans="1:18" ht="30" customHeight="1" x14ac:dyDescent="0.4">
      <c r="A13" s="12" t="s">
        <v>24</v>
      </c>
      <c r="B13" s="13"/>
      <c r="C13" s="13"/>
      <c r="D13" s="13"/>
      <c r="E13" s="13"/>
      <c r="F13" s="13"/>
      <c r="G13" s="15">
        <f t="shared" si="1"/>
        <v>0</v>
      </c>
      <c r="H13" s="16">
        <f>SUM('[1]Dez 25'!L25)</f>
        <v>0</v>
      </c>
      <c r="I13" s="16">
        <f t="shared" si="2"/>
        <v>15</v>
      </c>
      <c r="J13" s="15">
        <f t="shared" si="0"/>
        <v>0</v>
      </c>
      <c r="K13" s="15">
        <f t="shared" si="3"/>
        <v>0</v>
      </c>
      <c r="L13" s="7"/>
      <c r="M13" s="5">
        <v>12</v>
      </c>
      <c r="N13" s="6">
        <v>0</v>
      </c>
      <c r="O13" s="4">
        <v>46020</v>
      </c>
      <c r="P13" s="17">
        <v>1.1999999999999999E-6</v>
      </c>
      <c r="Q13" s="18">
        <f t="shared" si="4"/>
        <v>1.1999999999999999E-6</v>
      </c>
      <c r="R13" s="19"/>
    </row>
    <row r="14" spans="1:18" ht="30" customHeight="1" x14ac:dyDescent="0.4">
      <c r="A14" s="12" t="s">
        <v>25</v>
      </c>
      <c r="B14" s="13"/>
      <c r="C14" s="13"/>
      <c r="D14" s="13"/>
      <c r="E14" s="13"/>
      <c r="F14" s="13"/>
      <c r="G14" s="15">
        <f t="shared" si="1"/>
        <v>0</v>
      </c>
      <c r="H14" s="16">
        <f>SUM('[1]Dez 25'!L27)</f>
        <v>0</v>
      </c>
      <c r="I14" s="16">
        <f t="shared" si="2"/>
        <v>14</v>
      </c>
      <c r="J14" s="15">
        <f t="shared" si="0"/>
        <v>0</v>
      </c>
      <c r="K14" s="15">
        <f t="shared" si="3"/>
        <v>0</v>
      </c>
      <c r="L14" s="7"/>
      <c r="M14" s="5">
        <v>13</v>
      </c>
      <c r="N14" s="6">
        <v>0</v>
      </c>
      <c r="O14" s="4"/>
      <c r="P14" s="17">
        <v>1.3E-6</v>
      </c>
      <c r="Q14" s="18">
        <f t="shared" si="4"/>
        <v>1.3E-6</v>
      </c>
      <c r="R14" s="19"/>
    </row>
    <row r="15" spans="1:18" ht="30" customHeight="1" x14ac:dyDescent="0.4">
      <c r="A15" s="12" t="s">
        <v>26</v>
      </c>
      <c r="B15" s="13"/>
      <c r="C15" s="13"/>
      <c r="D15" s="13"/>
      <c r="E15" s="13"/>
      <c r="F15" s="13"/>
      <c r="G15" s="15">
        <f t="shared" si="1"/>
        <v>0</v>
      </c>
      <c r="H15" s="16">
        <f>SUM('[1]Dez 25'!L29)</f>
        <v>0</v>
      </c>
      <c r="I15" s="16">
        <f t="shared" si="2"/>
        <v>13</v>
      </c>
      <c r="J15" s="15">
        <f t="shared" si="0"/>
        <v>0</v>
      </c>
      <c r="K15" s="15">
        <f t="shared" si="3"/>
        <v>0</v>
      </c>
      <c r="L15" s="7"/>
      <c r="M15" s="5">
        <v>14</v>
      </c>
      <c r="N15" s="6">
        <v>0</v>
      </c>
      <c r="O15" s="4"/>
      <c r="P15" s="17">
        <v>1.3999999999999999E-6</v>
      </c>
      <c r="Q15" s="18">
        <f t="shared" si="4"/>
        <v>1.3999999999999999E-6</v>
      </c>
      <c r="R15" s="19"/>
    </row>
    <row r="16" spans="1:18" ht="30" customHeight="1" x14ac:dyDescent="0.4">
      <c r="A16" s="12" t="s">
        <v>27</v>
      </c>
      <c r="B16" s="13"/>
      <c r="C16" s="13"/>
      <c r="D16" s="13"/>
      <c r="E16" s="13"/>
      <c r="F16" s="13"/>
      <c r="G16" s="15">
        <f t="shared" si="1"/>
        <v>0</v>
      </c>
      <c r="H16" s="16">
        <f>SUM('[1]Dez 25'!L31)</f>
        <v>0</v>
      </c>
      <c r="I16" s="16">
        <f t="shared" si="2"/>
        <v>12</v>
      </c>
      <c r="J16" s="15">
        <f t="shared" si="0"/>
        <v>0</v>
      </c>
      <c r="K16" s="15">
        <f t="shared" si="3"/>
        <v>0</v>
      </c>
      <c r="L16" s="7"/>
      <c r="M16" s="5">
        <v>15</v>
      </c>
      <c r="N16" s="6">
        <v>0</v>
      </c>
      <c r="O16" s="4"/>
      <c r="P16" s="17">
        <v>1.5E-6</v>
      </c>
      <c r="Q16" s="18">
        <f t="shared" si="4"/>
        <v>1.5E-6</v>
      </c>
      <c r="R16" s="19"/>
    </row>
    <row r="17" spans="1:18" ht="30" customHeight="1" x14ac:dyDescent="0.4">
      <c r="A17" s="12" t="s">
        <v>28</v>
      </c>
      <c r="B17" s="13"/>
      <c r="C17" s="13"/>
      <c r="D17" s="13"/>
      <c r="E17" s="13"/>
      <c r="F17" s="13"/>
      <c r="G17" s="15">
        <f t="shared" si="1"/>
        <v>0</v>
      </c>
      <c r="H17" s="16">
        <f>SUM('[1]Dez 25'!L33)</f>
        <v>0</v>
      </c>
      <c r="I17" s="16">
        <f t="shared" si="2"/>
        <v>11</v>
      </c>
      <c r="J17" s="15">
        <f t="shared" si="0"/>
        <v>0</v>
      </c>
      <c r="K17" s="15">
        <f t="shared" si="3"/>
        <v>0</v>
      </c>
      <c r="L17" s="7"/>
      <c r="M17" s="5">
        <v>16</v>
      </c>
      <c r="N17" s="6">
        <v>0</v>
      </c>
      <c r="O17" s="4"/>
      <c r="P17" s="17">
        <v>1.5999999999999999E-6</v>
      </c>
      <c r="Q17" s="18">
        <f t="shared" si="4"/>
        <v>1.5999999999999999E-6</v>
      </c>
      <c r="R17" s="19"/>
    </row>
    <row r="18" spans="1:18" ht="30" customHeight="1" x14ac:dyDescent="0.4">
      <c r="A18" s="12" t="s">
        <v>29</v>
      </c>
      <c r="B18" s="13"/>
      <c r="C18" s="13"/>
      <c r="D18" s="13"/>
      <c r="E18" s="13"/>
      <c r="F18" s="13"/>
      <c r="G18" s="15">
        <f t="shared" si="1"/>
        <v>0</v>
      </c>
      <c r="H18" s="16">
        <f>SUM('[1]Dez 25'!L35)</f>
        <v>0</v>
      </c>
      <c r="I18" s="16">
        <f t="shared" si="2"/>
        <v>10</v>
      </c>
      <c r="J18" s="15">
        <f t="shared" si="0"/>
        <v>0</v>
      </c>
      <c r="K18" s="15">
        <f t="shared" si="3"/>
        <v>0</v>
      </c>
      <c r="L18" s="7"/>
      <c r="M18" s="5">
        <v>17</v>
      </c>
      <c r="N18" s="6">
        <v>0</v>
      </c>
      <c r="O18" s="4"/>
      <c r="P18" s="17">
        <v>1.7E-6</v>
      </c>
      <c r="Q18" s="18">
        <f t="shared" si="4"/>
        <v>1.7E-6</v>
      </c>
      <c r="R18" s="19"/>
    </row>
    <row r="19" spans="1:18" ht="30" customHeight="1" x14ac:dyDescent="0.4">
      <c r="A19" s="12" t="s">
        <v>30</v>
      </c>
      <c r="B19" s="13"/>
      <c r="C19" s="13"/>
      <c r="D19" s="13"/>
      <c r="E19" s="13"/>
      <c r="F19" s="13"/>
      <c r="G19" s="15">
        <f t="shared" si="1"/>
        <v>0</v>
      </c>
      <c r="H19" s="16">
        <f>SUM('[1]Dez 25'!L37)</f>
        <v>0</v>
      </c>
      <c r="I19" s="16">
        <f t="shared" si="2"/>
        <v>9</v>
      </c>
      <c r="J19" s="15">
        <f t="shared" si="0"/>
        <v>0</v>
      </c>
      <c r="K19" s="15">
        <f t="shared" si="3"/>
        <v>0</v>
      </c>
      <c r="L19" s="7"/>
      <c r="M19" s="5">
        <v>18</v>
      </c>
      <c r="N19" s="6">
        <v>0</v>
      </c>
      <c r="O19" s="4"/>
      <c r="P19" s="17">
        <v>1.7999999999999999E-6</v>
      </c>
      <c r="Q19" s="18">
        <f t="shared" si="4"/>
        <v>1.7999999999999999E-6</v>
      </c>
      <c r="R19" s="19"/>
    </row>
    <row r="20" spans="1:18" ht="30" customHeight="1" x14ac:dyDescent="0.4">
      <c r="A20" s="12" t="s">
        <v>31</v>
      </c>
      <c r="B20" s="13"/>
      <c r="C20" s="13"/>
      <c r="D20" s="13"/>
      <c r="E20" s="13"/>
      <c r="F20" s="13"/>
      <c r="G20" s="15">
        <f t="shared" si="1"/>
        <v>0</v>
      </c>
      <c r="H20" s="16">
        <f>SUM('[1]Dez 25'!L39)</f>
        <v>0</v>
      </c>
      <c r="I20" s="16">
        <f t="shared" si="2"/>
        <v>8</v>
      </c>
      <c r="J20" s="15">
        <f t="shared" si="0"/>
        <v>0</v>
      </c>
      <c r="K20" s="15">
        <f t="shared" si="3"/>
        <v>0</v>
      </c>
      <c r="L20" s="7"/>
      <c r="M20" s="5">
        <v>19</v>
      </c>
      <c r="N20" s="6">
        <v>0</v>
      </c>
      <c r="O20" s="4"/>
      <c r="P20" s="17">
        <v>1.9E-6</v>
      </c>
      <c r="Q20" s="18">
        <f t="shared" si="4"/>
        <v>1.9E-6</v>
      </c>
      <c r="R20" s="19"/>
    </row>
    <row r="21" spans="1:18" ht="30" customHeight="1" x14ac:dyDescent="0.4">
      <c r="A21" s="12" t="s">
        <v>32</v>
      </c>
      <c r="B21" s="13"/>
      <c r="C21" s="13"/>
      <c r="D21" s="13"/>
      <c r="E21" s="13"/>
      <c r="F21" s="13"/>
      <c r="G21" s="15">
        <f t="shared" si="1"/>
        <v>0</v>
      </c>
      <c r="H21" s="16">
        <f>SUM('[1]Dez 25'!L41)</f>
        <v>0</v>
      </c>
      <c r="I21" s="16">
        <f t="shared" si="2"/>
        <v>7</v>
      </c>
      <c r="J21" s="15">
        <f t="shared" si="0"/>
        <v>0</v>
      </c>
      <c r="K21" s="15">
        <f t="shared" si="3"/>
        <v>0</v>
      </c>
      <c r="L21" s="7"/>
      <c r="M21" s="5">
        <v>20</v>
      </c>
      <c r="N21" s="6">
        <v>0</v>
      </c>
      <c r="O21" s="4"/>
      <c r="P21" s="17">
        <v>1.9999999999999999E-6</v>
      </c>
      <c r="Q21" s="18">
        <f t="shared" si="4"/>
        <v>1.9999999999999999E-6</v>
      </c>
      <c r="R21" s="19"/>
    </row>
    <row r="22" spans="1:18" ht="30" customHeight="1" x14ac:dyDescent="0.4">
      <c r="A22" s="12" t="s">
        <v>33</v>
      </c>
      <c r="B22" s="13"/>
      <c r="C22" s="13"/>
      <c r="D22" s="13"/>
      <c r="E22" s="13"/>
      <c r="F22" s="13"/>
      <c r="G22" s="15">
        <f t="shared" si="1"/>
        <v>0</v>
      </c>
      <c r="H22" s="16">
        <f>SUM('[1]Dez 25'!L43)</f>
        <v>0</v>
      </c>
      <c r="I22" s="16">
        <f t="shared" si="2"/>
        <v>6</v>
      </c>
      <c r="J22" s="15">
        <f t="shared" si="0"/>
        <v>0</v>
      </c>
      <c r="K22" s="15">
        <f t="shared" si="3"/>
        <v>0</v>
      </c>
      <c r="L22" s="7"/>
      <c r="M22" s="5">
        <v>21</v>
      </c>
      <c r="N22" s="6">
        <v>0</v>
      </c>
      <c r="O22" s="4"/>
      <c r="P22" s="17">
        <v>2.0999999999999998E-6</v>
      </c>
      <c r="Q22" s="18">
        <f t="shared" si="4"/>
        <v>2.0999999999999998E-6</v>
      </c>
      <c r="R22" s="19"/>
    </row>
    <row r="23" spans="1:18" ht="30" customHeight="1" x14ac:dyDescent="0.4">
      <c r="A23" s="12" t="s">
        <v>34</v>
      </c>
      <c r="B23" s="13"/>
      <c r="C23" s="13"/>
      <c r="D23" s="13"/>
      <c r="E23" s="13"/>
      <c r="F23" s="13"/>
      <c r="G23" s="15">
        <f t="shared" si="1"/>
        <v>0</v>
      </c>
      <c r="H23" s="16">
        <f>SUM('[1]Dez 25'!L45)</f>
        <v>0</v>
      </c>
      <c r="I23" s="16">
        <f t="shared" si="2"/>
        <v>5</v>
      </c>
      <c r="J23" s="15">
        <f t="shared" si="0"/>
        <v>0</v>
      </c>
      <c r="K23" s="15">
        <f t="shared" si="3"/>
        <v>0</v>
      </c>
      <c r="L23" s="7"/>
      <c r="M23" s="5">
        <v>22</v>
      </c>
      <c r="N23" s="6">
        <v>0</v>
      </c>
      <c r="O23" s="1"/>
      <c r="P23" s="17">
        <v>2.2000000000000001E-6</v>
      </c>
      <c r="Q23" s="18">
        <f t="shared" si="4"/>
        <v>2.2000000000000001E-6</v>
      </c>
      <c r="R23" s="19"/>
    </row>
    <row r="24" spans="1:18" ht="30" customHeight="1" x14ac:dyDescent="0.4">
      <c r="A24" s="12" t="s">
        <v>35</v>
      </c>
      <c r="B24" s="13"/>
      <c r="C24" s="13"/>
      <c r="D24" s="13"/>
      <c r="E24" s="13"/>
      <c r="F24" s="13"/>
      <c r="G24" s="15">
        <f t="shared" si="1"/>
        <v>0</v>
      </c>
      <c r="H24" s="16">
        <f>SUM('[1]Dez 25'!L47)</f>
        <v>0</v>
      </c>
      <c r="I24" s="16">
        <f t="shared" si="2"/>
        <v>4</v>
      </c>
      <c r="J24" s="15">
        <f t="shared" si="0"/>
        <v>5</v>
      </c>
      <c r="K24" s="15">
        <f t="shared" si="3"/>
        <v>5</v>
      </c>
      <c r="L24" s="7"/>
      <c r="M24" s="5">
        <v>23</v>
      </c>
      <c r="N24" s="6">
        <v>0</v>
      </c>
      <c r="O24" s="1"/>
      <c r="P24" s="17">
        <v>2.3E-6</v>
      </c>
      <c r="Q24" s="18">
        <f t="shared" si="4"/>
        <v>2.3E-6</v>
      </c>
      <c r="R24" s="19"/>
    </row>
    <row r="25" spans="1:18" ht="30" customHeight="1" x14ac:dyDescent="0.4">
      <c r="A25" s="12" t="s">
        <v>36</v>
      </c>
      <c r="B25" s="13"/>
      <c r="C25" s="13"/>
      <c r="D25" s="13"/>
      <c r="E25" s="13"/>
      <c r="F25" s="13"/>
      <c r="G25" s="15">
        <f t="shared" si="1"/>
        <v>0</v>
      </c>
      <c r="H25" s="16">
        <f>SUM('[1]Dez 25'!L49)</f>
        <v>0</v>
      </c>
      <c r="I25" s="16">
        <f t="shared" si="2"/>
        <v>3</v>
      </c>
      <c r="J25" s="15">
        <f t="shared" si="0"/>
        <v>10</v>
      </c>
      <c r="K25" s="15">
        <f t="shared" si="3"/>
        <v>10</v>
      </c>
      <c r="L25" s="7"/>
      <c r="M25" s="5">
        <v>24</v>
      </c>
      <c r="N25" s="6">
        <v>0</v>
      </c>
      <c r="O25" s="1"/>
      <c r="P25" s="17">
        <v>2.3999999999999999E-6</v>
      </c>
      <c r="Q25" s="18">
        <f t="shared" si="4"/>
        <v>2.3999999999999999E-6</v>
      </c>
      <c r="R25" s="19"/>
    </row>
    <row r="26" spans="1:18" ht="30" customHeight="1" x14ac:dyDescent="0.4">
      <c r="A26" s="12" t="s">
        <v>37</v>
      </c>
      <c r="B26" s="13"/>
      <c r="C26" s="13"/>
      <c r="D26" s="13"/>
      <c r="E26" s="13"/>
      <c r="F26" s="13"/>
      <c r="G26" s="15">
        <f t="shared" si="1"/>
        <v>0</v>
      </c>
      <c r="H26" s="16">
        <f>SUM('[1]Dez 25'!L51)</f>
        <v>0</v>
      </c>
      <c r="I26" s="16">
        <f t="shared" si="2"/>
        <v>2</v>
      </c>
      <c r="J26" s="15">
        <f t="shared" si="0"/>
        <v>20</v>
      </c>
      <c r="K26" s="15">
        <f t="shared" si="3"/>
        <v>20</v>
      </c>
      <c r="L26" s="7"/>
      <c r="M26" s="5">
        <v>25</v>
      </c>
      <c r="N26" s="6">
        <v>0</v>
      </c>
      <c r="O26" s="1"/>
      <c r="P26" s="17">
        <v>2.5000000000000002E-6</v>
      </c>
      <c r="Q26" s="18">
        <f t="shared" si="4"/>
        <v>2.5000000000000002E-6</v>
      </c>
      <c r="R26" s="19"/>
    </row>
    <row r="27" spans="1:18" ht="30" customHeight="1" x14ac:dyDescent="0.4">
      <c r="A27" s="12" t="s">
        <v>38</v>
      </c>
      <c r="B27" s="13"/>
      <c r="C27" s="13"/>
      <c r="D27" s="13"/>
      <c r="E27" s="13"/>
      <c r="F27" s="13"/>
      <c r="G27" s="15">
        <f t="shared" si="1"/>
        <v>0</v>
      </c>
      <c r="H27" s="16">
        <f>SUM('[1]Dez 25'!L53)</f>
        <v>0</v>
      </c>
      <c r="I27" s="16">
        <f t="shared" si="2"/>
        <v>1</v>
      </c>
      <c r="J27" s="15">
        <f t="shared" si="0"/>
        <v>30</v>
      </c>
      <c r="K27" s="15">
        <f t="shared" si="3"/>
        <v>30</v>
      </c>
      <c r="L27" s="7"/>
      <c r="M27" s="5">
        <v>26</v>
      </c>
      <c r="N27" s="6">
        <v>0</v>
      </c>
      <c r="O27" s="1"/>
      <c r="P27" s="17">
        <v>2.6000000000000001E-6</v>
      </c>
      <c r="Q27" s="18">
        <f t="shared" si="4"/>
        <v>2.6000000000000001E-6</v>
      </c>
      <c r="R27" s="19"/>
    </row>
    <row r="28" spans="1:18" x14ac:dyDescent="0.25">
      <c r="H28">
        <v>0</v>
      </c>
    </row>
    <row r="30" spans="1:18" ht="30" x14ac:dyDescent="0.4">
      <c r="A30" s="20"/>
      <c r="O30" s="21"/>
    </row>
  </sheetData>
  <printOptions gridLines="1"/>
  <pageMargins left="0" right="0" top="0" bottom="0" header="0" footer="0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Gewinne Dez</vt:lpstr>
      <vt:lpstr>'Gewinne Dez'!Druckbereich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</dc:creator>
  <cp:lastModifiedBy>Ralf</cp:lastModifiedBy>
  <dcterms:created xsi:type="dcterms:W3CDTF">2025-02-21T18:19:38Z</dcterms:created>
  <dcterms:modified xsi:type="dcterms:W3CDTF">2025-02-22T12:12:29Z</dcterms:modified>
</cp:coreProperties>
</file>