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13"/>
  <workbookPr filterPrivacy="1" showInkAnnotation="0" saveExternalLinkValues="0" updateLinks="never" codeName="DieseArbeitsmappe" defaultThemeVersion="166925"/>
  <xr:revisionPtr revIDLastSave="0" documentId="13_ncr:1_{5A939897-C4FC-4F9F-BC71-5A54F73E72A4}" xr6:coauthVersionLast="47" xr6:coauthVersionMax="47" xr10:uidLastSave="{00000000-0000-0000-0000-000000000000}"/>
  <bookViews>
    <workbookView xWindow="-110" yWindow="-110" windowWidth="25820" windowHeight="15500" tabRatio="837" activeTab="1" xr2:uid="{00000000-000D-0000-FFFF-FFFF00000000}"/>
  </bookViews>
  <sheets>
    <sheet name="SENT_250203" sheetId="854" r:id="rId1"/>
    <sheet name="SENT_DATA" sheetId="865" r:id="rId2"/>
  </sheets>
  <externalReferences>
    <externalReference r:id="rId3"/>
    <externalReference r:id="rId4"/>
  </externalReferences>
  <definedNames>
    <definedName name="_xlnm._FilterDatabase" localSheetId="0" hidden="1">SENT_250203!$B$20:$CU$115</definedName>
    <definedName name="_xlnm._FilterDatabase" localSheetId="1" hidden="1">SENT_DATA!#REF!</definedName>
    <definedName name="DB_FLAG_NAMEN">#REF!</definedName>
    <definedName name="DB_FLAGGEN">#REF!</definedName>
    <definedName name="DB_GEB_SUM">#REF!</definedName>
    <definedName name="GEB_SUM_NAMEN">#REF!</definedName>
    <definedName name="HQ_GEB_NAME">#REF!</definedName>
    <definedName name="HQ_GEB_STATION">#REF!</definedName>
    <definedName name="HQ_IT_WAGONS">[1]HQ_ITalt!$BO$7:$CL$317</definedName>
    <definedName name="HQ_IT_WAGONS_ANZAHL">[1]HQ_ITalt!$BP$7:$BP$317</definedName>
    <definedName name="HQ_MAG_WAGONS">#REF!</definedName>
    <definedName name="HQ_MAG_WAGONS_ANZAHL">#REF!</definedName>
    <definedName name="Status_Flag_AF">#REF!</definedName>
    <definedName name="Status_Flag_AS">#REF!</definedName>
    <definedName name="Status_Flag_HQ">#REF!</definedName>
    <definedName name="Status_Flag_HQ_2">#REF!</definedName>
    <definedName name="TAB_01">[2]SETUP!$C$4:$N$33</definedName>
    <definedName name="TAB_02">[2]SETUP!$Q$4:$Q$38</definedName>
    <definedName name="TAB_03">[2]SETUP!$W$4:$W$10</definedName>
    <definedName name="TAB_04">[2]SETUP!$AC$4:$AC$10</definedName>
    <definedName name="tab_10001">[2]SETUP!$C$4:$N$33</definedName>
    <definedName name="test2">#REF!</definedName>
    <definedName name="testliste">#REF!</definedName>
    <definedName name="TS_fleet_AF">#REF!</definedName>
    <definedName name="TS_fleet_AS">#REF!</definedName>
    <definedName name="TS_fleet_HQ">#REF!</definedName>
    <definedName name="TS_fleet_PC">#REF!</definedName>
    <definedName name="TS_fleet_RU">#REF!</definedName>
    <definedName name="Used_Flag_AF">#REF!</definedName>
    <definedName name="Used_Flag_AS">#REF!</definedName>
    <definedName name="Used_Flag_HQ">#REF!</definedName>
  </definedNames>
  <calcPr calcId="191029" calcMode="manual" calcCompleted="0" calcOnSave="0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W18" i="865" l="1"/>
  <c r="V18" i="865"/>
  <c r="U18" i="865"/>
  <c r="T18" i="865"/>
  <c r="S18" i="865"/>
  <c r="W16" i="865"/>
  <c r="V16" i="865"/>
  <c r="U16" i="865"/>
  <c r="T16" i="865"/>
  <c r="S16" i="865"/>
  <c r="W15" i="865"/>
  <c r="V15" i="865"/>
  <c r="U15" i="865"/>
  <c r="T15" i="865"/>
  <c r="S15" i="865"/>
  <c r="W14" i="865"/>
  <c r="V14" i="865"/>
  <c r="U14" i="865"/>
  <c r="T14" i="865"/>
  <c r="S14" i="865"/>
  <c r="W13" i="865"/>
  <c r="V13" i="865"/>
  <c r="U13" i="865"/>
  <c r="T13" i="865"/>
  <c r="S13" i="865"/>
  <c r="W11" i="865"/>
  <c r="V11" i="865"/>
  <c r="U11" i="865"/>
  <c r="T11" i="865"/>
  <c r="S11" i="865"/>
  <c r="FY11" i="854"/>
  <c r="HI111" i="865"/>
  <c r="HF111" i="865"/>
  <c r="HB111" i="865"/>
  <c r="HI110" i="865"/>
  <c r="HF110" i="865"/>
  <c r="HB110" i="865"/>
  <c r="HI109" i="865"/>
  <c r="HF109" i="865"/>
  <c r="HB109" i="865"/>
  <c r="HI108" i="865"/>
  <c r="HF108" i="865"/>
  <c r="HB108" i="865"/>
  <c r="HI107" i="865"/>
  <c r="HF107" i="865"/>
  <c r="HB107" i="865"/>
  <c r="HI106" i="865"/>
  <c r="HF106" i="865"/>
  <c r="HB106" i="865"/>
  <c r="HI105" i="865"/>
  <c r="HF105" i="865"/>
  <c r="HB105" i="865"/>
  <c r="HI104" i="865"/>
  <c r="HF104" i="865"/>
  <c r="HB104" i="865"/>
  <c r="HI103" i="865"/>
  <c r="HF103" i="865"/>
  <c r="HB103" i="865"/>
  <c r="HI102" i="865"/>
  <c r="HF102" i="865"/>
  <c r="HB102" i="865"/>
  <c r="HI101" i="865"/>
  <c r="HF101" i="865"/>
  <c r="HB101" i="865"/>
  <c r="HI100" i="865"/>
  <c r="HF100" i="865"/>
  <c r="HB100" i="865"/>
  <c r="HI99" i="865"/>
  <c r="HF99" i="865"/>
  <c r="HB99" i="865"/>
  <c r="HI98" i="865"/>
  <c r="HF98" i="865"/>
  <c r="HB98" i="865"/>
  <c r="HI97" i="865"/>
  <c r="HF97" i="865"/>
  <c r="HB97" i="865"/>
  <c r="HI96" i="865"/>
  <c r="HF96" i="865"/>
  <c r="HB96" i="865"/>
  <c r="HI95" i="865"/>
  <c r="HF95" i="865"/>
  <c r="HB95" i="865"/>
  <c r="HI94" i="865"/>
  <c r="HF94" i="865"/>
  <c r="HB94" i="865"/>
  <c r="HI93" i="865"/>
  <c r="HF93" i="865"/>
  <c r="HB93" i="865"/>
  <c r="HI92" i="865"/>
  <c r="HF92" i="865"/>
  <c r="HB92" i="865"/>
  <c r="HI91" i="865"/>
  <c r="HF91" i="865"/>
  <c r="HB91" i="865"/>
  <c r="B91" i="865"/>
  <c r="A91" i="865"/>
  <c r="HI90" i="865"/>
  <c r="HF90" i="865"/>
  <c r="A90" i="865"/>
  <c r="HI89" i="865"/>
  <c r="HF89" i="865"/>
  <c r="HB89" i="865"/>
  <c r="A89" i="865"/>
  <c r="HI88" i="865"/>
  <c r="HF88" i="865"/>
  <c r="HB88" i="865"/>
  <c r="A88" i="865"/>
  <c r="HI87" i="865"/>
  <c r="HF87" i="865"/>
  <c r="A87" i="865"/>
  <c r="HI86" i="865"/>
  <c r="HF86" i="865"/>
  <c r="HB86" i="865"/>
  <c r="A86" i="865"/>
  <c r="HI85" i="865"/>
  <c r="HF85" i="865"/>
  <c r="HB85" i="865"/>
  <c r="A85" i="865"/>
  <c r="HI84" i="865"/>
  <c r="HF84" i="865"/>
  <c r="HB84" i="865"/>
  <c r="A84" i="865"/>
  <c r="HI83" i="865"/>
  <c r="HF83" i="865"/>
  <c r="HB83" i="865"/>
  <c r="A83" i="865"/>
  <c r="HI82" i="865"/>
  <c r="HF82" i="865"/>
  <c r="HB82" i="865"/>
  <c r="A82" i="865"/>
  <c r="HI81" i="865"/>
  <c r="HF81" i="865"/>
  <c r="HB81" i="865"/>
  <c r="A81" i="865"/>
  <c r="HI80" i="865"/>
  <c r="HF80" i="865"/>
  <c r="HB80" i="865"/>
  <c r="A80" i="865"/>
  <c r="HI79" i="865"/>
  <c r="HF79" i="865"/>
  <c r="HB79" i="865"/>
  <c r="A79" i="865"/>
  <c r="HI78" i="865"/>
  <c r="HF78" i="865"/>
  <c r="HB78" i="865"/>
  <c r="A78" i="865"/>
  <c r="HI77" i="865"/>
  <c r="HF77" i="865"/>
  <c r="HB77" i="865"/>
  <c r="A77" i="865"/>
  <c r="HI76" i="865"/>
  <c r="HF76" i="865"/>
  <c r="HB76" i="865"/>
  <c r="A76" i="865"/>
  <c r="HI75" i="865"/>
  <c r="HF75" i="865"/>
  <c r="HB75" i="865"/>
  <c r="A75" i="865"/>
  <c r="HI74" i="865"/>
  <c r="HF74" i="865"/>
  <c r="HB74" i="865"/>
  <c r="A74" i="865"/>
  <c r="HI73" i="865"/>
  <c r="HF73" i="865"/>
  <c r="HB73" i="865"/>
  <c r="A73" i="865"/>
  <c r="HI72" i="865"/>
  <c r="HF72" i="865"/>
  <c r="HB72" i="865"/>
  <c r="A72" i="865"/>
  <c r="HI71" i="865"/>
  <c r="HF71" i="865"/>
  <c r="HB71" i="865"/>
  <c r="A71" i="865"/>
  <c r="HI70" i="865"/>
  <c r="HF70" i="865"/>
  <c r="HB70" i="865"/>
  <c r="A70" i="865"/>
  <c r="HI69" i="865"/>
  <c r="HF69" i="865"/>
  <c r="HB69" i="865"/>
  <c r="A69" i="865"/>
  <c r="HI68" i="865"/>
  <c r="HF68" i="865"/>
  <c r="HB68" i="865"/>
  <c r="A68" i="865"/>
  <c r="HI67" i="865"/>
  <c r="HF67" i="865"/>
  <c r="HB67" i="865"/>
  <c r="A67" i="865"/>
  <c r="HI66" i="865"/>
  <c r="HF66" i="865"/>
  <c r="HB66" i="865"/>
  <c r="A66" i="865"/>
  <c r="HI65" i="865"/>
  <c r="HF65" i="865"/>
  <c r="HB65" i="865"/>
  <c r="A65" i="865"/>
  <c r="HI64" i="865"/>
  <c r="HF64" i="865"/>
  <c r="HB64" i="865"/>
  <c r="A64" i="865"/>
  <c r="HI63" i="865"/>
  <c r="HF63" i="865"/>
  <c r="HB63" i="865"/>
  <c r="A63" i="865"/>
  <c r="HI62" i="865"/>
  <c r="HF62" i="865"/>
  <c r="HB62" i="865"/>
  <c r="A62" i="865"/>
  <c r="HI61" i="865"/>
  <c r="HF61" i="865"/>
  <c r="HB61" i="865"/>
  <c r="A61" i="865"/>
  <c r="HI60" i="865"/>
  <c r="HF60" i="865"/>
  <c r="HB60" i="865"/>
  <c r="A60" i="865"/>
  <c r="HI59" i="865"/>
  <c r="HF59" i="865"/>
  <c r="HB59" i="865"/>
  <c r="A59" i="865"/>
  <c r="HI58" i="865"/>
  <c r="HF58" i="865"/>
  <c r="HB58" i="865"/>
  <c r="A58" i="865"/>
  <c r="HI57" i="865"/>
  <c r="HF57" i="865"/>
  <c r="HB57" i="865"/>
  <c r="A57" i="865"/>
  <c r="HI56" i="865"/>
  <c r="HF56" i="865"/>
  <c r="HB56" i="865"/>
  <c r="A56" i="865"/>
  <c r="HI55" i="865"/>
  <c r="HF55" i="865"/>
  <c r="HB55" i="865"/>
  <c r="A55" i="865"/>
  <c r="HI54" i="865"/>
  <c r="HF54" i="865"/>
  <c r="HB54" i="865"/>
  <c r="A54" i="865"/>
  <c r="HI53" i="865"/>
  <c r="HF53" i="865"/>
  <c r="HB53" i="865"/>
  <c r="A53" i="865"/>
  <c r="HI52" i="865"/>
  <c r="HF52" i="865"/>
  <c r="HB52" i="865"/>
  <c r="A52" i="865"/>
  <c r="HI51" i="865"/>
  <c r="HF51" i="865"/>
  <c r="HB51" i="865"/>
  <c r="A51" i="865"/>
  <c r="HI50" i="865"/>
  <c r="HF50" i="865"/>
  <c r="HB50" i="865"/>
  <c r="A50" i="865"/>
  <c r="HI49" i="865"/>
  <c r="HF49" i="865"/>
  <c r="HB49" i="865"/>
  <c r="GI49" i="865"/>
  <c r="GE49" i="865"/>
  <c r="GD49" i="865"/>
  <c r="GC49" i="865"/>
  <c r="GB49" i="865"/>
  <c r="GA49" i="865"/>
  <c r="FW49" i="865"/>
  <c r="A49" i="865"/>
  <c r="HI48" i="865"/>
  <c r="HF48" i="865"/>
  <c r="HB48" i="865"/>
  <c r="GD48" i="865"/>
  <c r="GE48" i="865" s="1"/>
  <c r="GB48" i="865"/>
  <c r="GA48" i="865"/>
  <c r="A48" i="865"/>
  <c r="HI47" i="865"/>
  <c r="HF47" i="865"/>
  <c r="HB47" i="865"/>
  <c r="GD47" i="865"/>
  <c r="GE47" i="865" s="1"/>
  <c r="GB47" i="865"/>
  <c r="GA47" i="865"/>
  <c r="A47" i="865"/>
  <c r="HI46" i="865"/>
  <c r="HF46" i="865"/>
  <c r="HB46" i="865"/>
  <c r="GD46" i="865"/>
  <c r="GE46" i="865" s="1"/>
  <c r="GB46" i="865"/>
  <c r="GA46" i="865"/>
  <c r="A46" i="865"/>
  <c r="HI45" i="865"/>
  <c r="HF45" i="865"/>
  <c r="HB45" i="865"/>
  <c r="GD45" i="865"/>
  <c r="GE45" i="865" s="1"/>
  <c r="GB45" i="865"/>
  <c r="GA45" i="865"/>
  <c r="A45" i="865"/>
  <c r="HI44" i="865"/>
  <c r="HF44" i="865"/>
  <c r="HB44" i="865"/>
  <c r="GD44" i="865"/>
  <c r="GE44" i="865" s="1"/>
  <c r="GB44" i="865"/>
  <c r="GA44" i="865"/>
  <c r="A44" i="865"/>
  <c r="HI43" i="865"/>
  <c r="HF43" i="865"/>
  <c r="HB43" i="865"/>
  <c r="GD43" i="865"/>
  <c r="GE43" i="865" s="1"/>
  <c r="GB43" i="865"/>
  <c r="GA43" i="865"/>
  <c r="A43" i="865"/>
  <c r="HI42" i="865"/>
  <c r="HF42" i="865"/>
  <c r="HB42" i="865"/>
  <c r="GD42" i="865"/>
  <c r="GE42" i="865" s="1"/>
  <c r="GB42" i="865"/>
  <c r="GA42" i="865"/>
  <c r="A42" i="865"/>
  <c r="HI41" i="865"/>
  <c r="HF41" i="865"/>
  <c r="HB41" i="865"/>
  <c r="GD41" i="865"/>
  <c r="GE41" i="865" s="1"/>
  <c r="GB41" i="865"/>
  <c r="GA41" i="865"/>
  <c r="A41" i="865"/>
  <c r="HF40" i="865"/>
  <c r="HB40" i="865"/>
  <c r="GD40" i="865"/>
  <c r="GE40" i="865" s="1"/>
  <c r="GB40" i="865"/>
  <c r="GA40" i="865"/>
  <c r="A40" i="865"/>
  <c r="HI39" i="865"/>
  <c r="HF39" i="865"/>
  <c r="HB39" i="865"/>
  <c r="GD39" i="865"/>
  <c r="GE39" i="865" s="1"/>
  <c r="GB39" i="865"/>
  <c r="GA39" i="865"/>
  <c r="A39" i="865"/>
  <c r="HI38" i="865"/>
  <c r="HF38" i="865"/>
  <c r="HB38" i="865"/>
  <c r="GD38" i="865"/>
  <c r="GE38" i="865" s="1"/>
  <c r="GB38" i="865"/>
  <c r="GA38" i="865"/>
  <c r="A38" i="865"/>
  <c r="HI37" i="865"/>
  <c r="HF37" i="865"/>
  <c r="HB37" i="865"/>
  <c r="GD37" i="865"/>
  <c r="GE37" i="865" s="1"/>
  <c r="GB37" i="865"/>
  <c r="GA37" i="865"/>
  <c r="A37" i="865"/>
  <c r="HI36" i="865"/>
  <c r="HF36" i="865"/>
  <c r="HB36" i="865"/>
  <c r="GD36" i="865"/>
  <c r="GE36" i="865" s="1"/>
  <c r="GB36" i="865"/>
  <c r="GA36" i="865"/>
  <c r="A36" i="865"/>
  <c r="HI35" i="865"/>
  <c r="HF35" i="865"/>
  <c r="HB35" i="865"/>
  <c r="GD35" i="865"/>
  <c r="GE35" i="865" s="1"/>
  <c r="GB35" i="865"/>
  <c r="GA35" i="865"/>
  <c r="A35" i="865"/>
  <c r="HI34" i="865"/>
  <c r="HF34" i="865"/>
  <c r="HB34" i="865"/>
  <c r="GD34" i="865"/>
  <c r="GE34" i="865" s="1"/>
  <c r="GB34" i="865"/>
  <c r="GA34" i="865"/>
  <c r="A34" i="865"/>
  <c r="HI33" i="865"/>
  <c r="HF33" i="865"/>
  <c r="HB33" i="865"/>
  <c r="GD33" i="865"/>
  <c r="GE33" i="865" s="1"/>
  <c r="GB33" i="865"/>
  <c r="GA33" i="865"/>
  <c r="A33" i="865"/>
  <c r="HI32" i="865"/>
  <c r="HF32" i="865"/>
  <c r="GD32" i="865"/>
  <c r="GI32" i="865" s="1"/>
  <c r="GB32" i="865"/>
  <c r="GA32" i="865"/>
  <c r="A32" i="865"/>
  <c r="HI31" i="865"/>
  <c r="HF31" i="865"/>
  <c r="HB31" i="865"/>
  <c r="GD31" i="865"/>
  <c r="GI31" i="865" s="1"/>
  <c r="GB31" i="865"/>
  <c r="GA31" i="865"/>
  <c r="A31" i="865"/>
  <c r="HI30" i="865"/>
  <c r="HF30" i="865"/>
  <c r="HB30" i="865"/>
  <c r="GD30" i="865"/>
  <c r="GI30" i="865" s="1"/>
  <c r="GB30" i="865"/>
  <c r="GA30" i="865"/>
  <c r="A30" i="865"/>
  <c r="HI29" i="865"/>
  <c r="HF29" i="865"/>
  <c r="HB29" i="865"/>
  <c r="GD29" i="865"/>
  <c r="GI29" i="865" s="1"/>
  <c r="GB29" i="865"/>
  <c r="GA29" i="865"/>
  <c r="A29" i="865"/>
  <c r="HI28" i="865"/>
  <c r="HF28" i="865"/>
  <c r="HB28" i="865"/>
  <c r="GD28" i="865"/>
  <c r="GI28" i="865" s="1"/>
  <c r="GB28" i="865"/>
  <c r="GA28" i="865"/>
  <c r="A28" i="865"/>
  <c r="HI27" i="865"/>
  <c r="HF27" i="865"/>
  <c r="HB27" i="865"/>
  <c r="GD27" i="865"/>
  <c r="GI27" i="865" s="1"/>
  <c r="GB27" i="865"/>
  <c r="GA27" i="865"/>
  <c r="A27" i="865"/>
  <c r="HI26" i="865"/>
  <c r="HF26" i="865"/>
  <c r="HB26" i="865"/>
  <c r="GD26" i="865"/>
  <c r="GI26" i="865" s="1"/>
  <c r="GB26" i="865"/>
  <c r="GA26" i="865"/>
  <c r="A26" i="865"/>
  <c r="HI25" i="865"/>
  <c r="HF25" i="865"/>
  <c r="HB25" i="865"/>
  <c r="GD25" i="865"/>
  <c r="GB25" i="865"/>
  <c r="GA25" i="865"/>
  <c r="A25" i="865"/>
  <c r="HI24" i="865"/>
  <c r="HF24" i="865"/>
  <c r="HB24" i="865"/>
  <c r="GD24" i="865"/>
  <c r="GE24" i="865" s="1"/>
  <c r="GB24" i="865"/>
  <c r="GA24" i="865"/>
  <c r="A24" i="865"/>
  <c r="HI23" i="865"/>
  <c r="HF23" i="865"/>
  <c r="HB23" i="865"/>
  <c r="GD23" i="865"/>
  <c r="GB23" i="865"/>
  <c r="GA23" i="865"/>
  <c r="A23" i="865"/>
  <c r="HI22" i="865"/>
  <c r="HF22" i="865"/>
  <c r="HB22" i="865"/>
  <c r="GD22" i="865"/>
  <c r="GB22" i="865"/>
  <c r="GA22" i="865"/>
  <c r="A22" i="865"/>
  <c r="HI21" i="865"/>
  <c r="HB21" i="865"/>
  <c r="GD21" i="865"/>
  <c r="GB21" i="865"/>
  <c r="GA21" i="865"/>
  <c r="A21" i="865"/>
  <c r="HI20" i="865"/>
  <c r="HF20" i="865"/>
  <c r="HB20" i="865"/>
  <c r="GD20" i="865"/>
  <c r="GI20" i="865" s="1"/>
  <c r="GB20" i="865"/>
  <c r="GA20" i="865"/>
  <c r="A20" i="865"/>
  <c r="HI19" i="865"/>
  <c r="HF19" i="865"/>
  <c r="HB19" i="865"/>
  <c r="GD19" i="865"/>
  <c r="GB19" i="865"/>
  <c r="GA19" i="865"/>
  <c r="FW19" i="865"/>
  <c r="A19" i="865"/>
  <c r="HI18" i="865"/>
  <c r="HF18" i="865"/>
  <c r="GC23" i="865" s="1"/>
  <c r="HB18" i="865"/>
  <c r="GD18" i="865"/>
  <c r="GE18" i="865" s="1"/>
  <c r="GB18" i="865"/>
  <c r="GA18" i="865"/>
  <c r="FW18" i="865"/>
  <c r="A18" i="865"/>
  <c r="HI17" i="865"/>
  <c r="HF17" i="865"/>
  <c r="GC24" i="865" s="1"/>
  <c r="HB17" i="865"/>
  <c r="GD17" i="865"/>
  <c r="GE17" i="865" s="1"/>
  <c r="GB17" i="865"/>
  <c r="GA17" i="865"/>
  <c r="FW17" i="865"/>
  <c r="A17" i="865"/>
  <c r="HI16" i="865"/>
  <c r="HF16" i="865"/>
  <c r="GC25" i="865" s="1"/>
  <c r="HB16" i="865"/>
  <c r="GD16" i="865"/>
  <c r="GE16" i="865" s="1"/>
  <c r="GB16" i="865"/>
  <c r="GA16" i="865"/>
  <c r="FW16" i="865"/>
  <c r="A16" i="865"/>
  <c r="HI15" i="865"/>
  <c r="HF15" i="865"/>
  <c r="GC29" i="865" s="1"/>
  <c r="HB15" i="865"/>
  <c r="GD15" i="865"/>
  <c r="GE15" i="865" s="1"/>
  <c r="GB15" i="865"/>
  <c r="GA15" i="865"/>
  <c r="FW15" i="865"/>
  <c r="A15" i="865"/>
  <c r="HI14" i="865"/>
  <c r="HF14" i="865"/>
  <c r="HB14" i="865"/>
  <c r="GD14" i="865"/>
  <c r="GI14" i="865" s="1"/>
  <c r="GC14" i="865"/>
  <c r="GB14" i="865"/>
  <c r="GA14" i="865"/>
  <c r="FW14" i="865"/>
  <c r="A14" i="865"/>
  <c r="HI13" i="865"/>
  <c r="HF13" i="865"/>
  <c r="HB13" i="865"/>
  <c r="GD13" i="865"/>
  <c r="GI13" i="865" s="1"/>
  <c r="GB13" i="865"/>
  <c r="GA13" i="865"/>
  <c r="FW13" i="865"/>
  <c r="A13" i="865"/>
  <c r="HI12" i="865"/>
  <c r="HF12" i="865"/>
  <c r="GC26" i="865" s="1"/>
  <c r="HB12" i="865"/>
  <c r="GD12" i="865"/>
  <c r="GI12" i="865" s="1"/>
  <c r="GB12" i="865"/>
  <c r="GA12" i="865"/>
  <c r="FW12" i="865"/>
  <c r="A12" i="865"/>
  <c r="GC15" i="865" l="1"/>
  <c r="GC40" i="865"/>
  <c r="GC22" i="865"/>
  <c r="GC36" i="865"/>
  <c r="GC37" i="865"/>
  <c r="GC44" i="865"/>
  <c r="GC38" i="865"/>
  <c r="GC46" i="865"/>
  <c r="GC43" i="865"/>
  <c r="GC34" i="865"/>
  <c r="GC12" i="865"/>
  <c r="GC27" i="865"/>
  <c r="GC19" i="865"/>
  <c r="GC20" i="865"/>
  <c r="GC21" i="865"/>
  <c r="GE26" i="865"/>
  <c r="GC18" i="865"/>
  <c r="GC33" i="865"/>
  <c r="GC41" i="865"/>
  <c r="GC42" i="865"/>
  <c r="GC13" i="865"/>
  <c r="GC28" i="865"/>
  <c r="GC35" i="865"/>
  <c r="GC30" i="865"/>
  <c r="GC31" i="865"/>
  <c r="GC32" i="865"/>
  <c r="GI34" i="865"/>
  <c r="GC47" i="865"/>
  <c r="GC48" i="865"/>
  <c r="GC16" i="865"/>
  <c r="GC39" i="865"/>
  <c r="GC45" i="865"/>
  <c r="GC17" i="865"/>
  <c r="GE13" i="865"/>
  <c r="GI17" i="865"/>
  <c r="GE28" i="865"/>
  <c r="GE12" i="865"/>
  <c r="GI16" i="865"/>
  <c r="GE30" i="865"/>
  <c r="GE32" i="865"/>
  <c r="GI35" i="865"/>
  <c r="GI37" i="865"/>
  <c r="GI39" i="865"/>
  <c r="GI15" i="865"/>
  <c r="GE27" i="865"/>
  <c r="GE29" i="865"/>
  <c r="GI33" i="865"/>
  <c r="GI40" i="865"/>
  <c r="GI18" i="865"/>
  <c r="GE31" i="865"/>
  <c r="GI36" i="865"/>
  <c r="GI38" i="865"/>
  <c r="FW40" i="865"/>
  <c r="FW39" i="865"/>
  <c r="FW38" i="865"/>
  <c r="FW37" i="865"/>
  <c r="FW36" i="865"/>
  <c r="FW35" i="865"/>
  <c r="FW34" i="865"/>
  <c r="FW33" i="865"/>
  <c r="FW48" i="865"/>
  <c r="FW47" i="865"/>
  <c r="FW46" i="865"/>
  <c r="FW45" i="865"/>
  <c r="FW44" i="865"/>
  <c r="FW43" i="865"/>
  <c r="FW42" i="865"/>
  <c r="FW41" i="865"/>
  <c r="FW25" i="865"/>
  <c r="FW24" i="865"/>
  <c r="FW22" i="865"/>
  <c r="FW21" i="865"/>
  <c r="FW20" i="865"/>
  <c r="FW32" i="865"/>
  <c r="FW31" i="865"/>
  <c r="FW30" i="865"/>
  <c r="FW29" i="865"/>
  <c r="FW28" i="865"/>
  <c r="FW27" i="865"/>
  <c r="FW26" i="865"/>
  <c r="FW23" i="865"/>
  <c r="GI24" i="865"/>
  <c r="GI41" i="865"/>
  <c r="GI42" i="865"/>
  <c r="GI43" i="865"/>
  <c r="GI44" i="865"/>
  <c r="GI45" i="865"/>
  <c r="GI46" i="865"/>
  <c r="GI47" i="865"/>
  <c r="GI48" i="865"/>
  <c r="GE20" i="865"/>
  <c r="HI251" i="854" l="1"/>
  <c r="HF251" i="854"/>
  <c r="HB251" i="854"/>
  <c r="HI250" i="854"/>
  <c r="HF250" i="854"/>
  <c r="HB250" i="854"/>
  <c r="HI249" i="854"/>
  <c r="HF249" i="854"/>
  <c r="HB249" i="854"/>
  <c r="HI248" i="854"/>
  <c r="HF248" i="854"/>
  <c r="HB248" i="854"/>
  <c r="HI247" i="854"/>
  <c r="HF247" i="854"/>
  <c r="HB247" i="854"/>
  <c r="HI246" i="854"/>
  <c r="HF246" i="854"/>
  <c r="HB246" i="854"/>
  <c r="HI245" i="854"/>
  <c r="HF245" i="854"/>
  <c r="HB245" i="854"/>
  <c r="HI244" i="854"/>
  <c r="HF244" i="854"/>
  <c r="HB244" i="854"/>
  <c r="HI243" i="854"/>
  <c r="HF243" i="854"/>
  <c r="HB243" i="854"/>
  <c r="HI242" i="854"/>
  <c r="HF242" i="854"/>
  <c r="HB242" i="854"/>
  <c r="HI241" i="854"/>
  <c r="HF241" i="854"/>
  <c r="HB241" i="854"/>
  <c r="HI240" i="854"/>
  <c r="HF240" i="854"/>
  <c r="HB240" i="854"/>
  <c r="HI239" i="854"/>
  <c r="HF239" i="854"/>
  <c r="HB239" i="854"/>
  <c r="HI238" i="854"/>
  <c r="HF238" i="854"/>
  <c r="HB238" i="854"/>
  <c r="HI237" i="854"/>
  <c r="HF237" i="854"/>
  <c r="HB237" i="854"/>
  <c r="HI236" i="854"/>
  <c r="HF236" i="854"/>
  <c r="HB236" i="854"/>
  <c r="HI235" i="854"/>
  <c r="HF235" i="854"/>
  <c r="HB235" i="854"/>
  <c r="HI234" i="854"/>
  <c r="HF234" i="854"/>
  <c r="HB234" i="854"/>
  <c r="HI233" i="854"/>
  <c r="HF233" i="854"/>
  <c r="HB233" i="854"/>
  <c r="HI232" i="854"/>
  <c r="HF232" i="854"/>
  <c r="HB232" i="854"/>
  <c r="HI231" i="854"/>
  <c r="HF231" i="854"/>
  <c r="HB231" i="854"/>
  <c r="B231" i="854"/>
  <c r="A231" i="854"/>
  <c r="HI230" i="854"/>
  <c r="HF230" i="854"/>
  <c r="HB230" i="854"/>
  <c r="B230" i="854"/>
  <c r="A230" i="854"/>
  <c r="HI229" i="854"/>
  <c r="HF229" i="854"/>
  <c r="GC160" i="854" s="1"/>
  <c r="HB229" i="854"/>
  <c r="B229" i="854"/>
  <c r="A229" i="854"/>
  <c r="HI228" i="854"/>
  <c r="HF228" i="854"/>
  <c r="HB228" i="854"/>
  <c r="B228" i="854"/>
  <c r="A228" i="854"/>
  <c r="HI227" i="854"/>
  <c r="HF227" i="854"/>
  <c r="B227" i="854"/>
  <c r="A227" i="854"/>
  <c r="HI226" i="854"/>
  <c r="HF226" i="854"/>
  <c r="HB226" i="854"/>
  <c r="B226" i="854"/>
  <c r="A226" i="854"/>
  <c r="HI225" i="854"/>
  <c r="HF225" i="854"/>
  <c r="HB225" i="854"/>
  <c r="B225" i="854"/>
  <c r="A225" i="854"/>
  <c r="HI224" i="854"/>
  <c r="HF224" i="854"/>
  <c r="HB224" i="854"/>
  <c r="B224" i="854"/>
  <c r="A224" i="854"/>
  <c r="HI223" i="854"/>
  <c r="HF223" i="854"/>
  <c r="HB223" i="854"/>
  <c r="B223" i="854"/>
  <c r="A223" i="854"/>
  <c r="HI222" i="854"/>
  <c r="HF222" i="854"/>
  <c r="HB222" i="854"/>
  <c r="B222" i="854"/>
  <c r="A222" i="854"/>
  <c r="HI221" i="854"/>
  <c r="HF221" i="854"/>
  <c r="HB221" i="854"/>
  <c r="B221" i="854"/>
  <c r="A221" i="854"/>
  <c r="HI220" i="854"/>
  <c r="HF220" i="854"/>
  <c r="GC179" i="854" s="1"/>
  <c r="HB220" i="854"/>
  <c r="B220" i="854"/>
  <c r="A220" i="854"/>
  <c r="HI219" i="854"/>
  <c r="HF219" i="854"/>
  <c r="HB219" i="854"/>
  <c r="B219" i="854"/>
  <c r="A219" i="854"/>
  <c r="HI218" i="854"/>
  <c r="HF218" i="854"/>
  <c r="HB218" i="854"/>
  <c r="B218" i="854"/>
  <c r="A218" i="854"/>
  <c r="HI217" i="854"/>
  <c r="HF217" i="854"/>
  <c r="HB217" i="854"/>
  <c r="B217" i="854"/>
  <c r="A217" i="854"/>
  <c r="HI216" i="854"/>
  <c r="HF216" i="854"/>
  <c r="GC172" i="854" s="1"/>
  <c r="HB216" i="854"/>
  <c r="B216" i="854"/>
  <c r="A216" i="854"/>
  <c r="HI215" i="854"/>
  <c r="HF215" i="854"/>
  <c r="HB215" i="854"/>
  <c r="B215" i="854"/>
  <c r="A215" i="854"/>
  <c r="HI214" i="854"/>
  <c r="HF214" i="854"/>
  <c r="HB214" i="854"/>
  <c r="B214" i="854"/>
  <c r="A214" i="854"/>
  <c r="HI213" i="854"/>
  <c r="HF213" i="854"/>
  <c r="GC182" i="854" s="1"/>
  <c r="HB213" i="854"/>
  <c r="B213" i="854"/>
  <c r="A213" i="854"/>
  <c r="HI212" i="854"/>
  <c r="HF212" i="854"/>
  <c r="HB212" i="854"/>
  <c r="B212" i="854"/>
  <c r="A212" i="854"/>
  <c r="HI211" i="854"/>
  <c r="HF211" i="854"/>
  <c r="HB211" i="854"/>
  <c r="B211" i="854"/>
  <c r="A211" i="854"/>
  <c r="HI210" i="854"/>
  <c r="HF210" i="854"/>
  <c r="GC185" i="854" s="1"/>
  <c r="HB210" i="854"/>
  <c r="B210" i="854"/>
  <c r="A210" i="854"/>
  <c r="HI209" i="854"/>
  <c r="HF209" i="854"/>
  <c r="HB209" i="854"/>
  <c r="B209" i="854"/>
  <c r="A209" i="854"/>
  <c r="HI208" i="854"/>
  <c r="HF208" i="854"/>
  <c r="HB208" i="854"/>
  <c r="B208" i="854"/>
  <c r="A208" i="854"/>
  <c r="HI207" i="854"/>
  <c r="HF207" i="854"/>
  <c r="HB207" i="854"/>
  <c r="B207" i="854"/>
  <c r="A207" i="854"/>
  <c r="HI206" i="854"/>
  <c r="HF206" i="854"/>
  <c r="HB206" i="854"/>
  <c r="B206" i="854"/>
  <c r="A206" i="854"/>
  <c r="HI205" i="854"/>
  <c r="HF205" i="854"/>
  <c r="HB205" i="854"/>
  <c r="B205" i="854"/>
  <c r="A205" i="854"/>
  <c r="HI204" i="854"/>
  <c r="HF204" i="854"/>
  <c r="GC153" i="854" s="1"/>
  <c r="HB204" i="854"/>
  <c r="B204" i="854"/>
  <c r="A204" i="854"/>
  <c r="HI203" i="854"/>
  <c r="HF203" i="854"/>
  <c r="HB203" i="854"/>
  <c r="B203" i="854"/>
  <c r="A203" i="854"/>
  <c r="HI202" i="854"/>
  <c r="HF202" i="854"/>
  <c r="HB202" i="854"/>
  <c r="B202" i="854"/>
  <c r="A202" i="854"/>
  <c r="HI201" i="854"/>
  <c r="HF201" i="854"/>
  <c r="HB201" i="854"/>
  <c r="B201" i="854"/>
  <c r="A201" i="854"/>
  <c r="HI200" i="854"/>
  <c r="HF200" i="854"/>
  <c r="HB200" i="854"/>
  <c r="B200" i="854"/>
  <c r="A200" i="854"/>
  <c r="HI199" i="854"/>
  <c r="HF199" i="854"/>
  <c r="HB199" i="854"/>
  <c r="B199" i="854"/>
  <c r="A199" i="854"/>
  <c r="HI198" i="854"/>
  <c r="HF198" i="854"/>
  <c r="HB198" i="854"/>
  <c r="B198" i="854"/>
  <c r="A198" i="854"/>
  <c r="HI197" i="854"/>
  <c r="HF197" i="854"/>
  <c r="GC181" i="854" s="1"/>
  <c r="HB197" i="854"/>
  <c r="B197" i="854"/>
  <c r="A197" i="854"/>
  <c r="HI196" i="854"/>
  <c r="HF196" i="854"/>
  <c r="HB196" i="854"/>
  <c r="B196" i="854"/>
  <c r="A196" i="854"/>
  <c r="HI195" i="854"/>
  <c r="HF195" i="854"/>
  <c r="HB195" i="854"/>
  <c r="B195" i="854"/>
  <c r="A195" i="854"/>
  <c r="HI194" i="854"/>
  <c r="HF194" i="854"/>
  <c r="HB194" i="854"/>
  <c r="B194" i="854"/>
  <c r="A194" i="854"/>
  <c r="HI193" i="854"/>
  <c r="HF193" i="854"/>
  <c r="HB193" i="854"/>
  <c r="B193" i="854"/>
  <c r="A193" i="854"/>
  <c r="HI192" i="854"/>
  <c r="HF192" i="854"/>
  <c r="HB192" i="854"/>
  <c r="B192" i="854"/>
  <c r="A192" i="854"/>
  <c r="HI191" i="854"/>
  <c r="HF191" i="854"/>
  <c r="HB191" i="854"/>
  <c r="B191" i="854"/>
  <c r="A191" i="854"/>
  <c r="HI190" i="854"/>
  <c r="HF190" i="854"/>
  <c r="HB190" i="854"/>
  <c r="B190" i="854"/>
  <c r="A190" i="854"/>
  <c r="HI189" i="854"/>
  <c r="HF189" i="854"/>
  <c r="HB189" i="854"/>
  <c r="GI189" i="854"/>
  <c r="GE189" i="854"/>
  <c r="GD189" i="854"/>
  <c r="GC189" i="854"/>
  <c r="GB189" i="854"/>
  <c r="GA189" i="854"/>
  <c r="FW189" i="854"/>
  <c r="B189" i="854"/>
  <c r="A189" i="854"/>
  <c r="HI188" i="854"/>
  <c r="HF188" i="854"/>
  <c r="HB188" i="854"/>
  <c r="GI188" i="854"/>
  <c r="GE188" i="854"/>
  <c r="GD188" i="854"/>
  <c r="GC188" i="854"/>
  <c r="GB188" i="854"/>
  <c r="GA188" i="854"/>
  <c r="FW188" i="854"/>
  <c r="B188" i="854"/>
  <c r="A188" i="854"/>
  <c r="HI187" i="854"/>
  <c r="HF187" i="854"/>
  <c r="HB187" i="854"/>
  <c r="GD187" i="854"/>
  <c r="GI187" i="854" s="1"/>
  <c r="GC187" i="854"/>
  <c r="GB187" i="854"/>
  <c r="GA187" i="854"/>
  <c r="B187" i="854"/>
  <c r="A187" i="854"/>
  <c r="HI186" i="854"/>
  <c r="HF186" i="854"/>
  <c r="HB186" i="854"/>
  <c r="GD186" i="854"/>
  <c r="GI186" i="854" s="1"/>
  <c r="GC186" i="854"/>
  <c r="GB186" i="854"/>
  <c r="GA186" i="854"/>
  <c r="B186" i="854"/>
  <c r="A186" i="854"/>
  <c r="HI185" i="854"/>
  <c r="HF185" i="854"/>
  <c r="HB185" i="854"/>
  <c r="GD185" i="854"/>
  <c r="GI185" i="854" s="1"/>
  <c r="GB185" i="854"/>
  <c r="GA185" i="854"/>
  <c r="B185" i="854"/>
  <c r="A185" i="854"/>
  <c r="HI184" i="854"/>
  <c r="HF184" i="854"/>
  <c r="HB184" i="854"/>
  <c r="GD184" i="854"/>
  <c r="GI184" i="854" s="1"/>
  <c r="GB184" i="854"/>
  <c r="GA184" i="854"/>
  <c r="B184" i="854"/>
  <c r="A184" i="854"/>
  <c r="HI183" i="854"/>
  <c r="HF183" i="854"/>
  <c r="HB183" i="854"/>
  <c r="GD183" i="854"/>
  <c r="GI183" i="854" s="1"/>
  <c r="GC183" i="854"/>
  <c r="GB183" i="854"/>
  <c r="GA183" i="854"/>
  <c r="B183" i="854"/>
  <c r="A183" i="854"/>
  <c r="HI182" i="854"/>
  <c r="HF182" i="854"/>
  <c r="HB182" i="854"/>
  <c r="GD182" i="854"/>
  <c r="GI182" i="854" s="1"/>
  <c r="GB182" i="854"/>
  <c r="GA182" i="854"/>
  <c r="B182" i="854"/>
  <c r="A182" i="854"/>
  <c r="HI181" i="854"/>
  <c r="HF181" i="854"/>
  <c r="GC184" i="854" s="1"/>
  <c r="HB181" i="854"/>
  <c r="GD181" i="854"/>
  <c r="GI181" i="854" s="1"/>
  <c r="GB181" i="854"/>
  <c r="GA181" i="854"/>
  <c r="B181" i="854"/>
  <c r="A181" i="854"/>
  <c r="HF180" i="854"/>
  <c r="HB180" i="854"/>
  <c r="GD180" i="854"/>
  <c r="GE180" i="854" s="1"/>
  <c r="GB180" i="854"/>
  <c r="GA180" i="854"/>
  <c r="B180" i="854"/>
  <c r="A180" i="854"/>
  <c r="HI179" i="854"/>
  <c r="HF179" i="854"/>
  <c r="HB179" i="854"/>
  <c r="GD179" i="854"/>
  <c r="GE179" i="854" s="1"/>
  <c r="GB179" i="854"/>
  <c r="GA179" i="854"/>
  <c r="B179" i="854"/>
  <c r="A179" i="854"/>
  <c r="HI178" i="854"/>
  <c r="HF178" i="854"/>
  <c r="GC177" i="854" s="1"/>
  <c r="HB178" i="854"/>
  <c r="GD178" i="854"/>
  <c r="GE178" i="854" s="1"/>
  <c r="GC178" i="854"/>
  <c r="GB178" i="854"/>
  <c r="GA178" i="854"/>
  <c r="B178" i="854"/>
  <c r="A178" i="854"/>
  <c r="HI177" i="854"/>
  <c r="HF177" i="854"/>
  <c r="HB177" i="854"/>
  <c r="GD177" i="854"/>
  <c r="GE177" i="854" s="1"/>
  <c r="GB177" i="854"/>
  <c r="GA177" i="854"/>
  <c r="B177" i="854"/>
  <c r="A177" i="854"/>
  <c r="HI176" i="854"/>
  <c r="HF176" i="854"/>
  <c r="HB176" i="854"/>
  <c r="GD176" i="854"/>
  <c r="GE176" i="854" s="1"/>
  <c r="GC176" i="854"/>
  <c r="GB176" i="854"/>
  <c r="GA176" i="854"/>
  <c r="B176" i="854"/>
  <c r="A176" i="854"/>
  <c r="HI175" i="854"/>
  <c r="HF175" i="854"/>
  <c r="HB175" i="854"/>
  <c r="GD175" i="854"/>
  <c r="GE175" i="854" s="1"/>
  <c r="GB175" i="854"/>
  <c r="GA175" i="854"/>
  <c r="B175" i="854"/>
  <c r="A175" i="854"/>
  <c r="HI174" i="854"/>
  <c r="HF174" i="854"/>
  <c r="HB174" i="854"/>
  <c r="GD174" i="854"/>
  <c r="GE174" i="854" s="1"/>
  <c r="GC174" i="854"/>
  <c r="GB174" i="854"/>
  <c r="GA174" i="854"/>
  <c r="B174" i="854"/>
  <c r="A174" i="854"/>
  <c r="HI173" i="854"/>
  <c r="HF173" i="854"/>
  <c r="HB173" i="854"/>
  <c r="GD173" i="854"/>
  <c r="GE173" i="854" s="1"/>
  <c r="GC173" i="854"/>
  <c r="GB173" i="854"/>
  <c r="GA173" i="854"/>
  <c r="B173" i="854"/>
  <c r="A173" i="854"/>
  <c r="HI172" i="854"/>
  <c r="HF172" i="854"/>
  <c r="GD172" i="854"/>
  <c r="GI172" i="854" s="1"/>
  <c r="GB172" i="854"/>
  <c r="GA172" i="854"/>
  <c r="B172" i="854"/>
  <c r="A172" i="854"/>
  <c r="HI171" i="854"/>
  <c r="HF171" i="854"/>
  <c r="HB171" i="854"/>
  <c r="GD171" i="854"/>
  <c r="GI171" i="854" s="1"/>
  <c r="GC171" i="854"/>
  <c r="GB171" i="854"/>
  <c r="GA171" i="854"/>
  <c r="B171" i="854"/>
  <c r="A171" i="854"/>
  <c r="HI170" i="854"/>
  <c r="HF170" i="854"/>
  <c r="HB170" i="854"/>
  <c r="GD170" i="854"/>
  <c r="GI170" i="854" s="1"/>
  <c r="GC170" i="854"/>
  <c r="GB170" i="854"/>
  <c r="GA170" i="854"/>
  <c r="B170" i="854"/>
  <c r="A170" i="854"/>
  <c r="HI169" i="854"/>
  <c r="HF169" i="854"/>
  <c r="HB169" i="854"/>
  <c r="GD169" i="854"/>
  <c r="GI169" i="854" s="1"/>
  <c r="GB169" i="854"/>
  <c r="GA169" i="854"/>
  <c r="B169" i="854"/>
  <c r="A169" i="854"/>
  <c r="HI168" i="854"/>
  <c r="HF168" i="854"/>
  <c r="HB168" i="854"/>
  <c r="GD168" i="854"/>
  <c r="GI168" i="854" s="1"/>
  <c r="GB168" i="854"/>
  <c r="GA168" i="854"/>
  <c r="B168" i="854"/>
  <c r="A168" i="854"/>
  <c r="HI167" i="854"/>
  <c r="HF167" i="854"/>
  <c r="GC156" i="854" s="1"/>
  <c r="HB167" i="854"/>
  <c r="GD167" i="854"/>
  <c r="GI167" i="854" s="1"/>
  <c r="GB167" i="854"/>
  <c r="GA167" i="854"/>
  <c r="B167" i="854"/>
  <c r="A167" i="854"/>
  <c r="HI166" i="854"/>
  <c r="HF166" i="854"/>
  <c r="HB166" i="854"/>
  <c r="GD166" i="854"/>
  <c r="GI166" i="854" s="1"/>
  <c r="GB166" i="854"/>
  <c r="GA166" i="854"/>
  <c r="B166" i="854"/>
  <c r="A166" i="854"/>
  <c r="HI165" i="854"/>
  <c r="HF165" i="854"/>
  <c r="HB165" i="854"/>
  <c r="GD165" i="854"/>
  <c r="GB165" i="854"/>
  <c r="GA165" i="854"/>
  <c r="B165" i="854"/>
  <c r="A165" i="854"/>
  <c r="HI164" i="854"/>
  <c r="HF164" i="854"/>
  <c r="GC180" i="854" s="1"/>
  <c r="HB164" i="854"/>
  <c r="GD164" i="854"/>
  <c r="GI164" i="854" s="1"/>
  <c r="GB164" i="854"/>
  <c r="GA164" i="854"/>
  <c r="B164" i="854"/>
  <c r="A164" i="854"/>
  <c r="HI163" i="854"/>
  <c r="HF163" i="854"/>
  <c r="HB163" i="854"/>
  <c r="GD163" i="854"/>
  <c r="GB163" i="854"/>
  <c r="GA163" i="854"/>
  <c r="B163" i="854"/>
  <c r="A163" i="854"/>
  <c r="HI162" i="854"/>
  <c r="HF162" i="854"/>
  <c r="GC175" i="854" s="1"/>
  <c r="HB162" i="854"/>
  <c r="GD162" i="854"/>
  <c r="GC162" i="854"/>
  <c r="GB162" i="854"/>
  <c r="GA162" i="854"/>
  <c r="B162" i="854"/>
  <c r="A162" i="854"/>
  <c r="HI161" i="854"/>
  <c r="HB161" i="854"/>
  <c r="GD161" i="854"/>
  <c r="GC161" i="854"/>
  <c r="GB161" i="854"/>
  <c r="GA161" i="854"/>
  <c r="B161" i="854"/>
  <c r="A161" i="854"/>
  <c r="HI160" i="854"/>
  <c r="HF160" i="854"/>
  <c r="HB160" i="854"/>
  <c r="GD160" i="854"/>
  <c r="GB160" i="854"/>
  <c r="GA160" i="854"/>
  <c r="B160" i="854"/>
  <c r="A160" i="854"/>
  <c r="HI159" i="854"/>
  <c r="HF159" i="854"/>
  <c r="HB159" i="854"/>
  <c r="GD159" i="854"/>
  <c r="GC159" i="854"/>
  <c r="GB159" i="854"/>
  <c r="GA159" i="854"/>
  <c r="FW159" i="854"/>
  <c r="B159" i="854"/>
  <c r="A159" i="854"/>
  <c r="HI158" i="854"/>
  <c r="HF158" i="854"/>
  <c r="GC163" i="854" s="1"/>
  <c r="HB158" i="854"/>
  <c r="GD158" i="854"/>
  <c r="GE158" i="854" s="1"/>
  <c r="GC158" i="854"/>
  <c r="GB158" i="854"/>
  <c r="GA158" i="854"/>
  <c r="FW158" i="854"/>
  <c r="B158" i="854"/>
  <c r="A158" i="854"/>
  <c r="HI157" i="854"/>
  <c r="HF157" i="854"/>
  <c r="GC164" i="854" s="1"/>
  <c r="HB157" i="854"/>
  <c r="GD157" i="854"/>
  <c r="GE157" i="854" s="1"/>
  <c r="GC157" i="854"/>
  <c r="GB157" i="854"/>
  <c r="GA157" i="854"/>
  <c r="FW157" i="854"/>
  <c r="B157" i="854"/>
  <c r="A157" i="854"/>
  <c r="HI156" i="854"/>
  <c r="HF156" i="854"/>
  <c r="GC165" i="854" s="1"/>
  <c r="HB156" i="854"/>
  <c r="GD156" i="854"/>
  <c r="GE156" i="854" s="1"/>
  <c r="GB156" i="854"/>
  <c r="GA156" i="854"/>
  <c r="FW156" i="854"/>
  <c r="B156" i="854"/>
  <c r="A156" i="854"/>
  <c r="HI155" i="854"/>
  <c r="HF155" i="854"/>
  <c r="GC169" i="854" s="1"/>
  <c r="HB155" i="854"/>
  <c r="GD155" i="854"/>
  <c r="GE155" i="854" s="1"/>
  <c r="GC155" i="854"/>
  <c r="GB155" i="854"/>
  <c r="GA155" i="854"/>
  <c r="FW155" i="854"/>
  <c r="B155" i="854"/>
  <c r="A155" i="854"/>
  <c r="HI154" i="854"/>
  <c r="HF154" i="854"/>
  <c r="GC168" i="854" s="1"/>
  <c r="HB154" i="854"/>
  <c r="GD154" i="854"/>
  <c r="GI154" i="854" s="1"/>
  <c r="GC154" i="854"/>
  <c r="GB154" i="854"/>
  <c r="GA154" i="854"/>
  <c r="FW154" i="854"/>
  <c r="B154" i="854"/>
  <c r="A154" i="854"/>
  <c r="HI153" i="854"/>
  <c r="HF153" i="854"/>
  <c r="GC167" i="854" s="1"/>
  <c r="HB153" i="854"/>
  <c r="GD153" i="854"/>
  <c r="GI153" i="854" s="1"/>
  <c r="GB153" i="854"/>
  <c r="GA153" i="854"/>
  <c r="FW153" i="854"/>
  <c r="B153" i="854"/>
  <c r="A153" i="854"/>
  <c r="HI152" i="854"/>
  <c r="HF152" i="854"/>
  <c r="GC166" i="854" s="1"/>
  <c r="HB152" i="854"/>
  <c r="GD152" i="854"/>
  <c r="GI152" i="854" s="1"/>
  <c r="GC152" i="854"/>
  <c r="GB152" i="854"/>
  <c r="GA152" i="854"/>
  <c r="FW152" i="854"/>
  <c r="B152" i="854"/>
  <c r="A152" i="854"/>
  <c r="CU115" i="854"/>
  <c r="CT115" i="854"/>
  <c r="CS115" i="854"/>
  <c r="CR115" i="854"/>
  <c r="CQ115" i="854"/>
  <c r="CP115" i="854"/>
  <c r="CO115" i="854"/>
  <c r="CN115" i="854"/>
  <c r="CM115" i="854"/>
  <c r="CL115" i="854"/>
  <c r="CK115" i="854"/>
  <c r="CJ115" i="854"/>
  <c r="CI115" i="854"/>
  <c r="CH115" i="854"/>
  <c r="CG115" i="854"/>
  <c r="CF115" i="854"/>
  <c r="CE115" i="854"/>
  <c r="CD115" i="854"/>
  <c r="CC115" i="854"/>
  <c r="CB115" i="854"/>
  <c r="CA115" i="854"/>
  <c r="BZ115" i="854"/>
  <c r="BY115" i="854"/>
  <c r="BX115" i="854"/>
  <c r="BW115" i="854"/>
  <c r="BV115" i="854"/>
  <c r="BU115" i="854"/>
  <c r="BT115" i="854"/>
  <c r="BS115" i="854"/>
  <c r="BR115" i="854"/>
  <c r="BQ115" i="854"/>
  <c r="BP115" i="854"/>
  <c r="BO115" i="854"/>
  <c r="BN115" i="854"/>
  <c r="BM115" i="854"/>
  <c r="BL115" i="854"/>
  <c r="BK115" i="854"/>
  <c r="BJ115" i="854"/>
  <c r="BI115" i="854"/>
  <c r="BH115" i="854"/>
  <c r="BG115" i="854"/>
  <c r="BF115" i="854"/>
  <c r="BE115" i="854"/>
  <c r="BD115" i="854"/>
  <c r="BC115" i="854"/>
  <c r="BB115" i="854"/>
  <c r="BA115" i="854"/>
  <c r="AZ115" i="854"/>
  <c r="AY115" i="854"/>
  <c r="AX115" i="854"/>
  <c r="AW115" i="854"/>
  <c r="AV115" i="854"/>
  <c r="AU115" i="854"/>
  <c r="AT115" i="854"/>
  <c r="AS115" i="854"/>
  <c r="AR115" i="854"/>
  <c r="AQ115" i="854"/>
  <c r="AP115" i="854"/>
  <c r="AO115" i="854"/>
  <c r="AN115" i="854"/>
  <c r="AM115" i="854"/>
  <c r="AL115" i="854"/>
  <c r="AK115" i="854"/>
  <c r="AJ115" i="854"/>
  <c r="AI115" i="854"/>
  <c r="AH115" i="854"/>
  <c r="AG115" i="854"/>
  <c r="AF115" i="854"/>
  <c r="AE115" i="854"/>
  <c r="AD115" i="854"/>
  <c r="AC115" i="854"/>
  <c r="AB115" i="854"/>
  <c r="AA115" i="854"/>
  <c r="Z115" i="854"/>
  <c r="Y115" i="854"/>
  <c r="X115" i="854"/>
  <c r="W115" i="854"/>
  <c r="V115" i="854"/>
  <c r="U115" i="854"/>
  <c r="T115" i="854"/>
  <c r="S115" i="854"/>
  <c r="R115" i="854"/>
  <c r="Q115" i="854"/>
  <c r="P115" i="854"/>
  <c r="O115" i="854"/>
  <c r="N115" i="854"/>
  <c r="M115" i="854"/>
  <c r="L115" i="854"/>
  <c r="K115" i="854"/>
  <c r="J115" i="854"/>
  <c r="I115" i="854"/>
  <c r="H115" i="854"/>
  <c r="G115" i="854"/>
  <c r="F115" i="854"/>
  <c r="E115" i="854"/>
  <c r="D115" i="854"/>
  <c r="C115" i="854"/>
  <c r="B115" i="854"/>
  <c r="A115" i="854"/>
  <c r="EJ19" i="854"/>
  <c r="EA19" i="854"/>
  <c r="FR10" i="854"/>
  <c r="I118" i="854"/>
  <c r="GI173" i="854" l="1"/>
  <c r="GI158" i="854"/>
  <c r="GE167" i="854"/>
  <c r="GI174" i="854"/>
  <c r="GE169" i="854"/>
  <c r="GE171" i="854"/>
  <c r="GI156" i="854"/>
  <c r="GE170" i="854"/>
  <c r="GI179" i="854"/>
  <c r="GE152" i="854"/>
  <c r="GI155" i="854"/>
  <c r="GE166" i="854"/>
  <c r="GE172" i="854"/>
  <c r="GI175" i="854"/>
  <c r="GI177" i="854"/>
  <c r="GI180" i="854"/>
  <c r="GE153" i="854"/>
  <c r="GI157" i="854"/>
  <c r="GE164" i="854"/>
  <c r="GE168" i="854"/>
  <c r="GI176" i="854"/>
  <c r="GI178" i="854"/>
  <c r="FW172" i="854"/>
  <c r="FW171" i="854"/>
  <c r="FW170" i="854"/>
  <c r="FW169" i="854"/>
  <c r="FW168" i="854"/>
  <c r="FW167" i="854"/>
  <c r="FW166" i="854"/>
  <c r="FW163" i="854"/>
  <c r="FW180" i="854"/>
  <c r="FW179" i="854"/>
  <c r="FW178" i="854"/>
  <c r="FW177" i="854"/>
  <c r="FW176" i="854"/>
  <c r="FW175" i="854"/>
  <c r="FW174" i="854"/>
  <c r="FW173" i="854"/>
  <c r="FW187" i="854"/>
  <c r="FW186" i="854"/>
  <c r="FW185" i="854"/>
  <c r="FW184" i="854"/>
  <c r="FW183" i="854"/>
  <c r="FW182" i="854"/>
  <c r="FW181" i="854"/>
  <c r="FW165" i="854"/>
  <c r="FW164" i="854"/>
  <c r="FW162" i="854"/>
  <c r="FW161" i="854"/>
  <c r="FW160" i="854"/>
  <c r="GI160" i="854"/>
  <c r="GE160" i="854"/>
  <c r="GE181" i="854"/>
  <c r="GE182" i="854"/>
  <c r="GE183" i="854"/>
  <c r="GE184" i="854"/>
  <c r="GE185" i="854"/>
  <c r="GE186" i="854"/>
  <c r="GE187" i="854"/>
</calcChain>
</file>

<file path=xl/sharedStrings.xml><?xml version="1.0" encoding="utf-8"?>
<sst xmlns="http://schemas.openxmlformats.org/spreadsheetml/2006/main" count="874" uniqueCount="385">
  <si>
    <t>CA</t>
  </si>
  <si>
    <t>LNR</t>
  </si>
  <si>
    <t>x</t>
  </si>
  <si>
    <t>C</t>
  </si>
  <si>
    <t>Sort</t>
  </si>
  <si>
    <t>AKTIV</t>
  </si>
  <si>
    <t>CODE</t>
  </si>
  <si>
    <t>NAME</t>
  </si>
  <si>
    <t>STATUS</t>
  </si>
  <si>
    <t>PAUSE</t>
  </si>
  <si>
    <t>HQ</t>
  </si>
  <si>
    <t>AF</t>
  </si>
  <si>
    <t>AS</t>
  </si>
  <si>
    <t>Rang</t>
  </si>
  <si>
    <t>EU</t>
  </si>
  <si>
    <t>INT</t>
  </si>
  <si>
    <t>KOMMENTARE</t>
  </si>
  <si>
    <t>PC</t>
  </si>
  <si>
    <t>PENDING</t>
  </si>
  <si>
    <t>CANCEL</t>
  </si>
  <si>
    <t>CHECK</t>
  </si>
  <si>
    <t>RU</t>
  </si>
  <si>
    <t>Ref von C5</t>
  </si>
  <si>
    <t>KOMMENTAR</t>
  </si>
  <si>
    <t>05.00.00</t>
  </si>
  <si>
    <t>STOPP</t>
  </si>
  <si>
    <t>ZIEL</t>
  </si>
  <si>
    <t>SWAP</t>
  </si>
  <si>
    <t>PART</t>
  </si>
  <si>
    <t>SUPP</t>
  </si>
  <si>
    <t>CONT</t>
  </si>
  <si>
    <t>FRND</t>
  </si>
  <si>
    <t>EXCNG</t>
  </si>
  <si>
    <t>LVL</t>
  </si>
  <si>
    <t>AUFNAHME</t>
  </si>
  <si>
    <t>STOPP-1</t>
  </si>
  <si>
    <t>START-2</t>
  </si>
  <si>
    <t>STOPP-2</t>
  </si>
  <si>
    <t>START-3</t>
  </si>
  <si>
    <t>STOPP-3</t>
  </si>
  <si>
    <t>START-4</t>
  </si>
  <si>
    <t>STOPP-4</t>
  </si>
  <si>
    <t>CD</t>
  </si>
  <si>
    <t>PASSIV</t>
  </si>
  <si>
    <t>BEGINN</t>
  </si>
  <si>
    <t>W-SENT</t>
  </si>
  <si>
    <t>D-SENT</t>
  </si>
  <si>
    <t>W-RCV</t>
  </si>
  <si>
    <t>D-RCV</t>
  </si>
  <si>
    <t>LVL-DAT</t>
  </si>
  <si>
    <t>LVL-IN</t>
  </si>
  <si>
    <t>START-1</t>
  </si>
  <si>
    <t>START-5</t>
  </si>
  <si>
    <t>STOPP-5</t>
  </si>
  <si>
    <t>ORDER</t>
  </si>
  <si>
    <t>èèèèèèèèèèèèèè X èèèèèèèèèèèè</t>
  </si>
  <si>
    <t>ACC</t>
  </si>
  <si>
    <t>P1</t>
  </si>
  <si>
    <t>P2</t>
  </si>
  <si>
    <t>WENN(GR151="";"";WENN(UND(GL151&gt;=1;GL151&lt;9);GL151;                                   WENN((FS159-(($FM$10-1)*5))&lt;9;(FS164-(($FM$10-1)*5))+25;FS159-(($FM$10-1)*5))))</t>
  </si>
  <si>
    <t>REAL D-SENT</t>
  </si>
  <si>
    <t>lvl2365 3.2.25</t>
  </si>
  <si>
    <t>lvl5825, 3.2.25</t>
  </si>
  <si>
    <t>holm, lvl1528, 3.2.25</t>
  </si>
  <si>
    <t>allen, lvl2095, 3.2.25</t>
  </si>
  <si>
    <t>lvl1983, 3.2.25</t>
  </si>
  <si>
    <t>lvl2365 3.2.25/19.2.25</t>
  </si>
  <si>
    <t>lvl5825, 3.2.25/19.2.25</t>
  </si>
  <si>
    <t>lvl1983, 3.2.25/19.2.25</t>
  </si>
  <si>
    <t>holm, lvl1528, 3.2.25/19.2.25</t>
  </si>
  <si>
    <t>allen, lvl2095, 3.2.25/19.2.25</t>
  </si>
  <si>
    <t>test 1</t>
  </si>
  <si>
    <t>test 2</t>
  </si>
  <si>
    <t>test 3</t>
  </si>
  <si>
    <t>test 4</t>
  </si>
  <si>
    <t>test 5</t>
  </si>
  <si>
    <t>test 6</t>
  </si>
  <si>
    <t>test 7</t>
  </si>
  <si>
    <t>test 8</t>
  </si>
  <si>
    <t>test 9</t>
  </si>
  <si>
    <t>test 10</t>
  </si>
  <si>
    <t>test 11</t>
  </si>
  <si>
    <t>test 12</t>
  </si>
  <si>
    <t>test 13</t>
  </si>
  <si>
    <t>test 14</t>
  </si>
  <si>
    <t>test 15</t>
  </si>
  <si>
    <t>test 16</t>
  </si>
  <si>
    <t>test 17</t>
  </si>
  <si>
    <t>test 18</t>
  </si>
  <si>
    <t>test 19</t>
  </si>
  <si>
    <t>test 20</t>
  </si>
  <si>
    <t>test 21</t>
  </si>
  <si>
    <t>test 22</t>
  </si>
  <si>
    <t>test 23</t>
  </si>
  <si>
    <t>test 24</t>
  </si>
  <si>
    <t>test 25</t>
  </si>
  <si>
    <t>test 26</t>
  </si>
  <si>
    <t>test 27</t>
  </si>
  <si>
    <t>test 28</t>
  </si>
  <si>
    <t>test 29</t>
  </si>
  <si>
    <t>test 30</t>
  </si>
  <si>
    <t>test 31</t>
  </si>
  <si>
    <t>test 32</t>
  </si>
  <si>
    <t>test 33</t>
  </si>
  <si>
    <t>test 34</t>
  </si>
  <si>
    <t>test 35</t>
  </si>
  <si>
    <t>test 36</t>
  </si>
  <si>
    <t>test 37</t>
  </si>
  <si>
    <t>test 38</t>
  </si>
  <si>
    <t>test 39</t>
  </si>
  <si>
    <t>test 40</t>
  </si>
  <si>
    <t>test 41</t>
  </si>
  <si>
    <t>test 42</t>
  </si>
  <si>
    <t>test 43</t>
  </si>
  <si>
    <t>test 44</t>
  </si>
  <si>
    <t>test 45</t>
  </si>
  <si>
    <t>test 46</t>
  </si>
  <si>
    <t>test 47</t>
  </si>
  <si>
    <t>test 48</t>
  </si>
  <si>
    <t>test 49</t>
  </si>
  <si>
    <t>test 50</t>
  </si>
  <si>
    <t>test 51</t>
  </si>
  <si>
    <t>test 52</t>
  </si>
  <si>
    <t>test 53</t>
  </si>
  <si>
    <t>test 54</t>
  </si>
  <si>
    <t>test 55</t>
  </si>
  <si>
    <t>test 56</t>
  </si>
  <si>
    <t>test 57</t>
  </si>
  <si>
    <t>test 58</t>
  </si>
  <si>
    <t>test 59</t>
  </si>
  <si>
    <t>test 60</t>
  </si>
  <si>
    <t>test 61</t>
  </si>
  <si>
    <t>test 62</t>
  </si>
  <si>
    <t>test 63</t>
  </si>
  <si>
    <t>test 64</t>
  </si>
  <si>
    <t>test 65</t>
  </si>
  <si>
    <t>test 66</t>
  </si>
  <si>
    <t>test 67</t>
  </si>
  <si>
    <t>test 68</t>
  </si>
  <si>
    <t>test 69</t>
  </si>
  <si>
    <t>test 70</t>
  </si>
  <si>
    <t>test 71</t>
  </si>
  <si>
    <t>test 72</t>
  </si>
  <si>
    <t>test 73</t>
  </si>
  <si>
    <t>test 74</t>
  </si>
  <si>
    <t>test 75</t>
  </si>
  <si>
    <t>test 76</t>
  </si>
  <si>
    <t>test 77</t>
  </si>
  <si>
    <t>test 78</t>
  </si>
  <si>
    <t>test 79</t>
  </si>
  <si>
    <t>x-test 1</t>
  </si>
  <si>
    <t>x-test 2</t>
  </si>
  <si>
    <t>x-test 3</t>
  </si>
  <si>
    <t>x-test 4</t>
  </si>
  <si>
    <t>x-test 5</t>
  </si>
  <si>
    <t>x-test 6</t>
  </si>
  <si>
    <t>x-test 7</t>
  </si>
  <si>
    <t>x-test 8</t>
  </si>
  <si>
    <t>x-test 9</t>
  </si>
  <si>
    <t>x-test 10</t>
  </si>
  <si>
    <t>x-test 11</t>
  </si>
  <si>
    <t>x-test 12</t>
  </si>
  <si>
    <t>x-test 13</t>
  </si>
  <si>
    <t>x-test 14</t>
  </si>
  <si>
    <t>x-test 15</t>
  </si>
  <si>
    <t>x-test 16</t>
  </si>
  <si>
    <t>x-test 17</t>
  </si>
  <si>
    <t>x-test 18</t>
  </si>
  <si>
    <t>x-test 19</t>
  </si>
  <si>
    <t>x-test 20</t>
  </si>
  <si>
    <t>x-test 21</t>
  </si>
  <si>
    <t>x-test 22</t>
  </si>
  <si>
    <t>x-test 23</t>
  </si>
  <si>
    <t>x-test 24</t>
  </si>
  <si>
    <t>x-test 25</t>
  </si>
  <si>
    <t>x-test 26</t>
  </si>
  <si>
    <t>x-test 27</t>
  </si>
  <si>
    <t>x-test 28</t>
  </si>
  <si>
    <t>x-test 29</t>
  </si>
  <si>
    <t>x-test 30</t>
  </si>
  <si>
    <t>x-test 31</t>
  </si>
  <si>
    <t>x-test 32</t>
  </si>
  <si>
    <t>x-test 33</t>
  </si>
  <si>
    <t>x-test 34</t>
  </si>
  <si>
    <t>x-test 35</t>
  </si>
  <si>
    <t>x-test 36</t>
  </si>
  <si>
    <t>x-test 37</t>
  </si>
  <si>
    <t>x-test 38</t>
  </si>
  <si>
    <t>x-test 39</t>
  </si>
  <si>
    <t>x-test 40</t>
  </si>
  <si>
    <t>x-test 41</t>
  </si>
  <si>
    <t>x-test 42</t>
  </si>
  <si>
    <t>x-test 43</t>
  </si>
  <si>
    <t>x-test 44</t>
  </si>
  <si>
    <t>x-test 45</t>
  </si>
  <si>
    <t>x-test 46</t>
  </si>
  <si>
    <t>x-test 47</t>
  </si>
  <si>
    <t>x-test 48</t>
  </si>
  <si>
    <t>x-test 49</t>
  </si>
  <si>
    <t>x-test 50</t>
  </si>
  <si>
    <t>x-test 51</t>
  </si>
  <si>
    <t>x-test 52</t>
  </si>
  <si>
    <t>x-test 53</t>
  </si>
  <si>
    <t>x-test 54</t>
  </si>
  <si>
    <t>x-test 55</t>
  </si>
  <si>
    <t>x-test 56</t>
  </si>
  <si>
    <t>x-test 57</t>
  </si>
  <si>
    <t>x-test 58</t>
  </si>
  <si>
    <t>x-test 59</t>
  </si>
  <si>
    <t>x-test 60</t>
  </si>
  <si>
    <t>x-test 61</t>
  </si>
  <si>
    <t>x-test 62</t>
  </si>
  <si>
    <t>x-test 63</t>
  </si>
  <si>
    <t>x-test 64</t>
  </si>
  <si>
    <t>x-test 65</t>
  </si>
  <si>
    <t>x-test 66</t>
  </si>
  <si>
    <t>x-test 67</t>
  </si>
  <si>
    <t>x-test 68</t>
  </si>
  <si>
    <t>x-test 69</t>
  </si>
  <si>
    <t>x-test 70</t>
  </si>
  <si>
    <t>x-test 71</t>
  </si>
  <si>
    <t>x-test 72</t>
  </si>
  <si>
    <t>x-test 73</t>
  </si>
  <si>
    <t>x-test 74</t>
  </si>
  <si>
    <t>x-test 75</t>
  </si>
  <si>
    <t>x-test 76</t>
  </si>
  <si>
    <t>x-test 77</t>
  </si>
  <si>
    <t>x-test 78</t>
  </si>
  <si>
    <t>x-test 79</t>
  </si>
  <si>
    <t>test-1</t>
  </si>
  <si>
    <t>test-2</t>
  </si>
  <si>
    <t>test-3</t>
  </si>
  <si>
    <t>test-4</t>
  </si>
  <si>
    <t>test-5</t>
  </si>
  <si>
    <t>test-6</t>
  </si>
  <si>
    <t>test-7</t>
  </si>
  <si>
    <t>test-8</t>
  </si>
  <si>
    <t>test-9</t>
  </si>
  <si>
    <t>test-10</t>
  </si>
  <si>
    <t>test-11</t>
  </si>
  <si>
    <t>test-12</t>
  </si>
  <si>
    <t>test-13</t>
  </si>
  <si>
    <t>test-14</t>
  </si>
  <si>
    <t>test-15</t>
  </si>
  <si>
    <t>test-16</t>
  </si>
  <si>
    <t>test-17</t>
  </si>
  <si>
    <t>test-18</t>
  </si>
  <si>
    <t>test-19</t>
  </si>
  <si>
    <t>test-20</t>
  </si>
  <si>
    <t>test-21</t>
  </si>
  <si>
    <t>test-22</t>
  </si>
  <si>
    <t>test-23</t>
  </si>
  <si>
    <t>test-24</t>
  </si>
  <si>
    <t>test-25</t>
  </si>
  <si>
    <t>test-26</t>
  </si>
  <si>
    <t>test-27</t>
  </si>
  <si>
    <t>test-28</t>
  </si>
  <si>
    <t>test-29</t>
  </si>
  <si>
    <t>test-30</t>
  </si>
  <si>
    <t>test-31</t>
  </si>
  <si>
    <t>test-32</t>
  </si>
  <si>
    <t>test-33</t>
  </si>
  <si>
    <t>test-34</t>
  </si>
  <si>
    <t>test-35</t>
  </si>
  <si>
    <t>test-36</t>
  </si>
  <si>
    <t>test-37</t>
  </si>
  <si>
    <t>test-38</t>
  </si>
  <si>
    <t>test-39</t>
  </si>
  <si>
    <t>test-40</t>
  </si>
  <si>
    <t>test-41</t>
  </si>
  <si>
    <t>test-42</t>
  </si>
  <si>
    <t>test-43</t>
  </si>
  <si>
    <t>test-44</t>
  </si>
  <si>
    <t>test-45</t>
  </si>
  <si>
    <t>test-46</t>
  </si>
  <si>
    <t>test-47</t>
  </si>
  <si>
    <t>test-48</t>
  </si>
  <si>
    <t>test-49</t>
  </si>
  <si>
    <t>test-50</t>
  </si>
  <si>
    <t>test-51</t>
  </si>
  <si>
    <t>test-52</t>
  </si>
  <si>
    <t>test-53</t>
  </si>
  <si>
    <t>test-54</t>
  </si>
  <si>
    <t>test-55</t>
  </si>
  <si>
    <t>test-56</t>
  </si>
  <si>
    <t>test-57</t>
  </si>
  <si>
    <t>test-58</t>
  </si>
  <si>
    <t>test-59</t>
  </si>
  <si>
    <t>test-60</t>
  </si>
  <si>
    <t>test-61</t>
  </si>
  <si>
    <t>test-62</t>
  </si>
  <si>
    <t>test-63</t>
  </si>
  <si>
    <t>test-64</t>
  </si>
  <si>
    <t>test-65</t>
  </si>
  <si>
    <t>test-66</t>
  </si>
  <si>
    <t>test-67</t>
  </si>
  <si>
    <t>test-68</t>
  </si>
  <si>
    <t>test-69</t>
  </si>
  <si>
    <t>test-70</t>
  </si>
  <si>
    <t>test-71</t>
  </si>
  <si>
    <t>test-72</t>
  </si>
  <si>
    <t>test-73</t>
  </si>
  <si>
    <t>test-74</t>
  </si>
  <si>
    <t>test-75</t>
  </si>
  <si>
    <t>test-76</t>
  </si>
  <si>
    <t>test-77</t>
  </si>
  <si>
    <t>test-78</t>
  </si>
  <si>
    <t>x-test-1</t>
  </si>
  <si>
    <t>x-test-2</t>
  </si>
  <si>
    <t>x-test-3</t>
  </si>
  <si>
    <t>x-test-4</t>
  </si>
  <si>
    <t>x-test-5</t>
  </si>
  <si>
    <t>x-test-6</t>
  </si>
  <si>
    <t>x-test-7</t>
  </si>
  <si>
    <t>x-test-8</t>
  </si>
  <si>
    <t>x-test-9</t>
  </si>
  <si>
    <t>x-test-10</t>
  </si>
  <si>
    <t>x-test-11</t>
  </si>
  <si>
    <t>x-test-12</t>
  </si>
  <si>
    <t>x-test-13</t>
  </si>
  <si>
    <t>x-test-14</t>
  </si>
  <si>
    <t>x-test-15</t>
  </si>
  <si>
    <t>x-test-16</t>
  </si>
  <si>
    <t>x-test-17</t>
  </si>
  <si>
    <t>x-test-18</t>
  </si>
  <si>
    <t>x-test-19</t>
  </si>
  <si>
    <t>x-test-20</t>
  </si>
  <si>
    <t>x-test-21</t>
  </si>
  <si>
    <t>x-test-22</t>
  </si>
  <si>
    <t>x-test-23</t>
  </si>
  <si>
    <t>x-test-24</t>
  </si>
  <si>
    <t>x-test-25</t>
  </si>
  <si>
    <t>x-test-26</t>
  </si>
  <si>
    <t>x-test-27</t>
  </si>
  <si>
    <t>x-test-28</t>
  </si>
  <si>
    <t>x-test-29</t>
  </si>
  <si>
    <t>x-test-30</t>
  </si>
  <si>
    <t>x-test-31</t>
  </si>
  <si>
    <t>x-test-32</t>
  </si>
  <si>
    <t>x-test-33</t>
  </si>
  <si>
    <t>x-test-34</t>
  </si>
  <si>
    <t>x-test-35</t>
  </si>
  <si>
    <t>x-test-36</t>
  </si>
  <si>
    <t>x-test-37</t>
  </si>
  <si>
    <t>x-test-38</t>
  </si>
  <si>
    <t>x-test-39</t>
  </si>
  <si>
    <t>x-test-40</t>
  </si>
  <si>
    <t>x-test-41</t>
  </si>
  <si>
    <t>x-test-42</t>
  </si>
  <si>
    <t>x-test-43</t>
  </si>
  <si>
    <t>x-test-44</t>
  </si>
  <si>
    <t>x-test-45</t>
  </si>
  <si>
    <t>x-test-46</t>
  </si>
  <si>
    <t>x-test-47</t>
  </si>
  <si>
    <t>x-test-48</t>
  </si>
  <si>
    <t>x-test-49</t>
  </si>
  <si>
    <t>x-test-50</t>
  </si>
  <si>
    <t>x-test-51</t>
  </si>
  <si>
    <t>x-test-52</t>
  </si>
  <si>
    <t>x-test-53</t>
  </si>
  <si>
    <t>x-test-54</t>
  </si>
  <si>
    <t>x-test-55</t>
  </si>
  <si>
    <t>x-test-56</t>
  </si>
  <si>
    <t>x-test-57</t>
  </si>
  <si>
    <t>x-test-58</t>
  </si>
  <si>
    <t>x-test-59</t>
  </si>
  <si>
    <t>x-test-60</t>
  </si>
  <si>
    <t>x-test-61</t>
  </si>
  <si>
    <t>x-test-62</t>
  </si>
  <si>
    <t>x-test-63</t>
  </si>
  <si>
    <t>x-test-64</t>
  </si>
  <si>
    <t>x-test-65</t>
  </si>
  <si>
    <t>x-test-66</t>
  </si>
  <si>
    <t>x-test-67</t>
  </si>
  <si>
    <t>x-test-68</t>
  </si>
  <si>
    <t>x-test-69</t>
  </si>
  <si>
    <t>x-test-70</t>
  </si>
  <si>
    <t>x-test-71</t>
  </si>
  <si>
    <t>x-test-72</t>
  </si>
  <si>
    <t>x-test-73</t>
  </si>
  <si>
    <t>x-test-74</t>
  </si>
  <si>
    <t>x-test-75</t>
  </si>
  <si>
    <t>x-test-76</t>
  </si>
  <si>
    <t>x-test-77</t>
  </si>
  <si>
    <t>x-test-78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</si>
</sst>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#,##0_ ;[Red]\-#,##0\ "/>
    <numFmt numFmtId="165" formatCode="#,##0.00_ ;[Red]\-#,##0.00\ "/>
    <numFmt numFmtId="166" formatCode="00"/>
    <numFmt numFmtId="167" formatCode="dd/mm/yy;@"/>
    <numFmt numFmtId="168" formatCode="0000"/>
    <numFmt numFmtId="169" formatCode="000"/>
    <numFmt numFmtId="170" formatCode="ddd"/>
    <numFmt numFmtId="171" formatCode="#,##0;[Red]#,##0"/>
    <numFmt numFmtId="172" formatCode="hh:mm;@"/>
    <numFmt numFmtId="173" formatCode="0_ ;[Red]\-0\ "/>
    <numFmt numFmtId="174" formatCode="0;[Red]0"/>
    <numFmt numFmtId="175" formatCode="yymmdd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0"/>
      <color theme="1"/>
      <name val="Wingdings"/>
      <charset val="2"/>
    </font>
    <font>
      <b/>
      <sz val="12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8"/>
      <color theme="0" tint="-0.34998626667073579"/>
      <name val="Calibri"/>
      <family val="2"/>
      <scheme val="minor"/>
    </font>
    <font>
      <sz val="10"/>
      <color theme="0" tint="-0.34998626667073579"/>
      <name val="Calibri"/>
      <family val="2"/>
      <scheme val="minor"/>
    </font>
    <font>
      <b/>
      <sz val="28"/>
      <color rgb="FFFF0000"/>
      <name val="Wingdings"/>
      <charset val="2"/>
    </font>
    <font>
      <b/>
      <sz val="28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 tint="-4.9989318521683403E-2"/>
      <name val="Calibri"/>
      <family val="2"/>
      <scheme val="minor"/>
    </font>
    <font>
      <sz val="10"/>
      <color theme="0" tint="-4.9989318521683403E-2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8AEFFA"/>
        <bgColor indexed="64"/>
      </patternFill>
    </fill>
    <fill>
      <patternFill patternType="solid">
        <fgColor rgb="FF00FF00"/>
        <bgColor indexed="64"/>
      </patternFill>
    </fill>
  </fills>
  <borders count="148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/>
      <right/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/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medium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thick">
        <color auto="1"/>
      </bottom>
      <diagonal/>
    </border>
    <border>
      <left style="thick">
        <color auto="1"/>
      </left>
      <right/>
      <top style="medium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medium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/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thick">
        <color auto="1"/>
      </right>
      <top/>
      <bottom/>
      <diagonal/>
    </border>
    <border>
      <left/>
      <right style="thick">
        <color auto="1"/>
      </right>
      <top/>
      <bottom/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/>
      <top style="thick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504">
    <xf numFmtId="0" fontId="0" fillId="0" borderId="0" xfId="0"/>
    <xf numFmtId="0" fontId="0" fillId="0" borderId="0" xfId="0" quotePrefix="1"/>
    <xf numFmtId="0" fontId="2" fillId="0" borderId="0" xfId="0" applyFont="1"/>
    <xf numFmtId="164" fontId="3" fillId="0" borderId="5" xfId="0" applyNumberFormat="1" applyFont="1" applyBorder="1"/>
    <xf numFmtId="14" fontId="0" fillId="0" borderId="0" xfId="0" applyNumberFormat="1"/>
    <xf numFmtId="0" fontId="0" fillId="15" borderId="0" xfId="0" applyFill="1"/>
    <xf numFmtId="0" fontId="3" fillId="0" borderId="5" xfId="0" applyFont="1" applyBorder="1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4" borderId="85" xfId="0" applyFont="1" applyFill="1" applyBorder="1" applyAlignment="1">
      <alignment horizontal="center" vertical="center"/>
    </xf>
    <xf numFmtId="0" fontId="1" fillId="4" borderId="86" xfId="0" applyFont="1" applyFill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128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164" fontId="2" fillId="0" borderId="6" xfId="0" applyNumberFormat="1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0" xfId="0" applyNumberFormat="1" applyFont="1" applyBorder="1" applyAlignment="1">
      <alignment horizontal="center" vertical="center"/>
    </xf>
    <xf numFmtId="164" fontId="2" fillId="0" borderId="15" xfId="0" applyNumberFormat="1" applyFont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  <xf numFmtId="0" fontId="1" fillId="5" borderId="71" xfId="0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164" fontId="3" fillId="0" borderId="46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164" fontId="2" fillId="0" borderId="85" xfId="0" applyNumberFormat="1" applyFont="1" applyBorder="1" applyAlignment="1">
      <alignment horizontal="center" vertical="center"/>
    </xf>
    <xf numFmtId="164" fontId="0" fillId="0" borderId="70" xfId="0" applyNumberFormat="1" applyBorder="1" applyAlignment="1">
      <alignment horizontal="center" vertical="center"/>
    </xf>
    <xf numFmtId="164" fontId="0" fillId="0" borderId="98" xfId="0" applyNumberFormat="1" applyBorder="1" applyAlignment="1">
      <alignment horizontal="center" vertical="center"/>
    </xf>
    <xf numFmtId="164" fontId="0" fillId="0" borderId="86" xfId="0" applyNumberFormat="1" applyBorder="1" applyAlignment="1">
      <alignment horizontal="center" vertical="center"/>
    </xf>
    <xf numFmtId="0" fontId="2" fillId="0" borderId="87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164" fontId="2" fillId="0" borderId="24" xfId="0" applyNumberFormat="1" applyFont="1" applyBorder="1" applyAlignment="1">
      <alignment horizontal="center" vertical="center"/>
    </xf>
    <xf numFmtId="0" fontId="2" fillId="0" borderId="73" xfId="0" applyFont="1" applyBorder="1" applyAlignment="1">
      <alignment horizontal="center" vertical="center"/>
    </xf>
    <xf numFmtId="164" fontId="2" fillId="0" borderId="5" xfId="0" applyNumberFormat="1" applyFont="1" applyBorder="1" applyAlignment="1">
      <alignment horizontal="center" vertical="center"/>
    </xf>
    <xf numFmtId="164" fontId="2" fillId="0" borderId="25" xfId="0" applyNumberFormat="1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0" fillId="2" borderId="0" xfId="0" applyFill="1"/>
    <xf numFmtId="164" fontId="3" fillId="2" borderId="0" xfId="0" applyNumberFormat="1" applyFont="1" applyFill="1" applyAlignment="1">
      <alignment horizontal="center" vertical="center"/>
    </xf>
    <xf numFmtId="0" fontId="0" fillId="3" borderId="15" xfId="0" applyFill="1" applyBorder="1"/>
    <xf numFmtId="0" fontId="0" fillId="3" borderId="6" xfId="0" applyFill="1" applyBorder="1"/>
    <xf numFmtId="0" fontId="0" fillId="3" borderId="86" xfId="0" applyFill="1" applyBorder="1"/>
    <xf numFmtId="165" fontId="3" fillId="15" borderId="58" xfId="0" applyNumberFormat="1" applyFont="1" applyFill="1" applyBorder="1" applyAlignment="1">
      <alignment vertical="center"/>
    </xf>
    <xf numFmtId="14" fontId="3" fillId="2" borderId="12" xfId="0" applyNumberFormat="1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70" fontId="0" fillId="5" borderId="4" xfId="0" applyNumberFormat="1" applyFill="1" applyBorder="1" applyAlignment="1">
      <alignment horizontal="center" vertical="center"/>
    </xf>
    <xf numFmtId="167" fontId="0" fillId="5" borderId="6" xfId="0" applyNumberFormat="1" applyFill="1" applyBorder="1" applyAlignment="1">
      <alignment horizontal="center" vertical="center"/>
    </xf>
    <xf numFmtId="170" fontId="0" fillId="5" borderId="7" xfId="0" applyNumberFormat="1" applyFill="1" applyBorder="1" applyAlignment="1">
      <alignment horizontal="center" vertical="center"/>
    </xf>
    <xf numFmtId="167" fontId="0" fillId="5" borderId="9" xfId="0" applyNumberFormat="1" applyFill="1" applyBorder="1" applyAlignment="1">
      <alignment horizontal="center" vertical="center"/>
    </xf>
    <xf numFmtId="170" fontId="0" fillId="5" borderId="116" xfId="0" applyNumberFormat="1" applyFill="1" applyBorder="1" applyAlignment="1">
      <alignment horizontal="center" vertical="center"/>
    </xf>
    <xf numFmtId="167" fontId="0" fillId="5" borderId="84" xfId="0" applyNumberFormat="1" applyFill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80" xfId="0" applyFont="1" applyBorder="1" applyAlignment="1">
      <alignment horizontal="center" vertical="center"/>
    </xf>
    <xf numFmtId="0" fontId="2" fillId="0" borderId="81" xfId="0" applyFont="1" applyBorder="1" applyAlignment="1">
      <alignment horizontal="center" vertical="center"/>
    </xf>
    <xf numFmtId="0" fontId="2" fillId="0" borderId="125" xfId="0" applyFont="1" applyBorder="1" applyAlignment="1">
      <alignment horizontal="center" vertical="center"/>
    </xf>
    <xf numFmtId="164" fontId="2" fillId="0" borderId="28" xfId="0" applyNumberFormat="1" applyFont="1" applyBorder="1" applyAlignment="1">
      <alignment horizontal="center" vertical="center"/>
    </xf>
    <xf numFmtId="164" fontId="2" fillId="0" borderId="67" xfId="0" applyNumberFormat="1" applyFont="1" applyBorder="1" applyAlignment="1">
      <alignment horizontal="center" vertical="center"/>
    </xf>
    <xf numFmtId="0" fontId="2" fillId="0" borderId="126" xfId="0" applyFont="1" applyBorder="1" applyAlignment="1">
      <alignment horizontal="center" vertical="center"/>
    </xf>
    <xf numFmtId="164" fontId="2" fillId="0" borderId="27" xfId="0" applyNumberFormat="1" applyFont="1" applyBorder="1" applyAlignment="1">
      <alignment horizontal="center" vertical="center"/>
    </xf>
    <xf numFmtId="164" fontId="2" fillId="0" borderId="66" xfId="0" applyNumberFormat="1" applyFont="1" applyBorder="1" applyAlignment="1">
      <alignment horizontal="center" vertical="center"/>
    </xf>
    <xf numFmtId="0" fontId="2" fillId="0" borderId="119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77" xfId="0" applyFont="1" applyBorder="1" applyAlignment="1">
      <alignment horizontal="center" vertical="center"/>
    </xf>
    <xf numFmtId="0" fontId="1" fillId="4" borderId="61" xfId="0" applyFont="1" applyFill="1" applyBorder="1" applyAlignment="1">
      <alignment vertical="center"/>
    </xf>
    <xf numFmtId="0" fontId="5" fillId="17" borderId="86" xfId="0" applyFont="1" applyFill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138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164" fontId="0" fillId="0" borderId="5" xfId="0" applyNumberFormat="1" applyBorder="1" applyAlignment="1" applyProtection="1">
      <alignment horizontal="center" vertical="center"/>
      <protection locked="0"/>
    </xf>
    <xf numFmtId="0" fontId="7" fillId="2" borderId="19" xfId="0" applyFont="1" applyFill="1" applyBorder="1" applyAlignment="1">
      <alignment horizontal="center" vertical="center"/>
    </xf>
    <xf numFmtId="0" fontId="7" fillId="2" borderId="135" xfId="0" applyFont="1" applyFill="1" applyBorder="1" applyAlignment="1">
      <alignment horizontal="center" vertical="center"/>
    </xf>
    <xf numFmtId="165" fontId="3" fillId="15" borderId="121" xfId="0" applyNumberFormat="1" applyFont="1" applyFill="1" applyBorder="1" applyAlignment="1">
      <alignment horizontal="center" vertical="center"/>
    </xf>
    <xf numFmtId="0" fontId="7" fillId="2" borderId="133" xfId="0" applyFont="1" applyFill="1" applyBorder="1" applyAlignment="1">
      <alignment horizontal="center" vertical="center"/>
    </xf>
    <xf numFmtId="0" fontId="7" fillId="2" borderId="23" xfId="0" applyFont="1" applyFill="1" applyBorder="1" applyAlignment="1">
      <alignment horizontal="center" vertical="center"/>
    </xf>
    <xf numFmtId="165" fontId="3" fillId="15" borderId="0" xfId="0" applyNumberFormat="1" applyFont="1" applyFill="1" applyAlignment="1">
      <alignment horizontal="center" vertical="center"/>
    </xf>
    <xf numFmtId="0" fontId="11" fillId="14" borderId="0" xfId="0" applyFont="1" applyFill="1" applyAlignment="1">
      <alignment horizontal="center" vertical="center"/>
    </xf>
    <xf numFmtId="0" fontId="0" fillId="14" borderId="0" xfId="0" applyFill="1"/>
    <xf numFmtId="164" fontId="3" fillId="14" borderId="0" xfId="0" applyNumberFormat="1" applyFont="1" applyFill="1" applyAlignment="1">
      <alignment horizontal="center" vertical="center"/>
    </xf>
    <xf numFmtId="173" fontId="13" fillId="15" borderId="58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70" fontId="0" fillId="0" borderId="20" xfId="0" applyNumberFormat="1" applyBorder="1" applyAlignment="1">
      <alignment horizontal="center" vertical="center"/>
    </xf>
    <xf numFmtId="167" fontId="0" fillId="0" borderId="15" xfId="0" applyNumberFormat="1" applyBorder="1" applyAlignment="1">
      <alignment horizontal="center" vertical="center"/>
    </xf>
    <xf numFmtId="170" fontId="0" fillId="0" borderId="4" xfId="0" applyNumberFormat="1" applyBorder="1" applyAlignment="1">
      <alignment horizontal="center" vertical="center"/>
    </xf>
    <xf numFmtId="167" fontId="0" fillId="0" borderId="6" xfId="0" applyNumberFormat="1" applyBorder="1" applyAlignment="1">
      <alignment horizontal="center" vertical="center"/>
    </xf>
    <xf numFmtId="174" fontId="14" fillId="15" borderId="58" xfId="0" applyNumberFormat="1" applyFont="1" applyFill="1" applyBorder="1" applyAlignment="1">
      <alignment horizontal="center" vertical="center"/>
    </xf>
    <xf numFmtId="14" fontId="0" fillId="0" borderId="10" xfId="0" applyNumberFormat="1" applyBorder="1" applyAlignment="1" applyProtection="1">
      <alignment horizontal="center" vertical="center"/>
      <protection locked="0"/>
    </xf>
    <xf numFmtId="14" fontId="0" fillId="0" borderId="5" xfId="0" applyNumberFormat="1" applyBorder="1" applyAlignment="1" applyProtection="1">
      <alignment horizontal="center" vertical="center"/>
      <protection locked="0"/>
    </xf>
    <xf numFmtId="14" fontId="0" fillId="0" borderId="8" xfId="0" applyNumberFormat="1" applyBorder="1" applyAlignment="1" applyProtection="1">
      <alignment horizontal="center" vertical="center"/>
      <protection locked="0"/>
    </xf>
    <xf numFmtId="0" fontId="10" fillId="0" borderId="53" xfId="0" applyFont="1" applyBorder="1" applyAlignment="1">
      <alignment horizontal="center" vertical="center"/>
    </xf>
    <xf numFmtId="0" fontId="10" fillId="0" borderId="106" xfId="0" applyFont="1" applyBorder="1" applyAlignment="1">
      <alignment horizontal="center" vertical="center"/>
    </xf>
    <xf numFmtId="0" fontId="10" fillId="0" borderId="113" xfId="0" applyFont="1" applyBorder="1" applyAlignment="1">
      <alignment horizontal="center" vertical="center"/>
    </xf>
    <xf numFmtId="14" fontId="3" fillId="0" borderId="10" xfId="0" applyNumberFormat="1" applyFont="1" applyBorder="1" applyAlignment="1">
      <alignment horizontal="center" vertical="center"/>
    </xf>
    <xf numFmtId="164" fontId="3" fillId="0" borderId="10" xfId="0" applyNumberFormat="1" applyFont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 vertical="center"/>
    </xf>
    <xf numFmtId="164" fontId="3" fillId="0" borderId="8" xfId="0" applyNumberFormat="1" applyFont="1" applyBorder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0" fillId="0" borderId="0" xfId="0" applyProtection="1">
      <protection locked="0"/>
    </xf>
    <xf numFmtId="14" fontId="0" fillId="0" borderId="0" xfId="0" applyNumberFormat="1" applyAlignment="1" applyProtection="1">
      <alignment horizontal="center" vertical="center"/>
      <protection locked="0"/>
    </xf>
    <xf numFmtId="14" fontId="1" fillId="0" borderId="0" xfId="0" applyNumberFormat="1" applyFont="1" applyAlignment="1" applyProtection="1">
      <alignment horizontal="center" vertical="center"/>
      <protection locked="0"/>
    </xf>
    <xf numFmtId="14" fontId="0" fillId="0" borderId="0" xfId="0" applyNumberFormat="1" applyAlignment="1" applyProtection="1">
      <alignment vertical="center"/>
      <protection locked="0"/>
    </xf>
    <xf numFmtId="14" fontId="1" fillId="0" borderId="0" xfId="0" applyNumberFormat="1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0" fillId="16" borderId="0" xfId="0" applyFill="1"/>
    <xf numFmtId="0" fontId="0" fillId="16" borderId="1" xfId="0" applyFill="1" applyBorder="1"/>
    <xf numFmtId="0" fontId="0" fillId="16" borderId="2" xfId="0" applyFill="1" applyBorder="1"/>
    <xf numFmtId="0" fontId="0" fillId="16" borderId="3" xfId="0" applyFill="1" applyBorder="1"/>
    <xf numFmtId="0" fontId="1" fillId="0" borderId="9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0" fillId="16" borderId="46" xfId="0" applyFill="1" applyBorder="1"/>
    <xf numFmtId="0" fontId="0" fillId="16" borderId="65" xfId="0" applyFill="1" applyBorder="1"/>
    <xf numFmtId="0" fontId="0" fillId="16" borderId="103" xfId="0" applyFill="1" applyBorder="1"/>
    <xf numFmtId="0" fontId="0" fillId="16" borderId="60" xfId="0" applyFill="1" applyBorder="1"/>
    <xf numFmtId="0" fontId="0" fillId="0" borderId="120" xfId="0" applyBorder="1"/>
    <xf numFmtId="0" fontId="1" fillId="3" borderId="0" xfId="0" applyFont="1" applyFill="1" applyAlignment="1">
      <alignment horizontal="center" vertical="center"/>
    </xf>
    <xf numFmtId="0" fontId="3" fillId="0" borderId="20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164" fontId="3" fillId="0" borderId="10" xfId="0" applyNumberFormat="1" applyFont="1" applyBorder="1" applyAlignment="1">
      <alignment horizontal="right" vertical="center"/>
    </xf>
    <xf numFmtId="164" fontId="3" fillId="0" borderId="5" xfId="0" applyNumberFormat="1" applyFont="1" applyBorder="1" applyAlignment="1">
      <alignment horizontal="right" vertical="center"/>
    </xf>
    <xf numFmtId="169" fontId="3" fillId="0" borderId="5" xfId="0" applyNumberFormat="1" applyFont="1" applyBorder="1" applyAlignment="1">
      <alignment horizontal="center" vertical="center"/>
    </xf>
    <xf numFmtId="168" fontId="3" fillId="0" borderId="5" xfId="0" applyNumberFormat="1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0" borderId="8" xfId="0" applyFont="1" applyBorder="1"/>
    <xf numFmtId="169" fontId="3" fillId="0" borderId="8" xfId="0" applyNumberFormat="1" applyFont="1" applyBorder="1" applyAlignment="1">
      <alignment horizontal="center" vertical="center"/>
    </xf>
    <xf numFmtId="168" fontId="3" fillId="0" borderId="8" xfId="0" applyNumberFormat="1" applyFont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164" fontId="3" fillId="0" borderId="8" xfId="0" applyNumberFormat="1" applyFont="1" applyBorder="1"/>
    <xf numFmtId="0" fontId="3" fillId="0" borderId="6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10" xfId="0" applyFont="1" applyBorder="1"/>
    <xf numFmtId="169" fontId="3" fillId="0" borderId="10" xfId="0" applyNumberFormat="1" applyFont="1" applyBorder="1" applyAlignment="1">
      <alignment horizontal="center" vertical="center"/>
    </xf>
    <xf numFmtId="168" fontId="3" fillId="0" borderId="10" xfId="0" applyNumberFormat="1" applyFont="1" applyBorder="1" applyAlignment="1">
      <alignment horizontal="center" vertical="center"/>
    </xf>
    <xf numFmtId="0" fontId="3" fillId="0" borderId="15" xfId="0" applyFont="1" applyBorder="1" applyAlignment="1">
      <alignment horizontal="left" vertical="center"/>
    </xf>
    <xf numFmtId="0" fontId="0" fillId="3" borderId="110" xfId="0" applyFill="1" applyBorder="1"/>
    <xf numFmtId="0" fontId="0" fillId="3" borderId="35" xfId="0" applyFill="1" applyBorder="1"/>
    <xf numFmtId="0" fontId="0" fillId="3" borderId="35" xfId="0" applyFill="1" applyBorder="1" applyAlignment="1">
      <alignment horizontal="center" vertical="center"/>
    </xf>
    <xf numFmtId="0" fontId="0" fillId="3" borderId="75" xfId="0" applyFill="1" applyBorder="1"/>
    <xf numFmtId="166" fontId="0" fillId="0" borderId="4" xfId="0" applyNumberFormat="1" applyBorder="1" applyAlignment="1">
      <alignment horizontal="center" vertical="center"/>
    </xf>
    <xf numFmtId="169" fontId="0" fillId="0" borderId="5" xfId="0" applyNumberFormat="1" applyBorder="1" applyAlignment="1">
      <alignment horizontal="center" vertical="center"/>
    </xf>
    <xf numFmtId="168" fontId="0" fillId="0" borderId="5" xfId="0" applyNumberFormat="1" applyBorder="1" applyAlignment="1">
      <alignment horizontal="center" vertical="center"/>
    </xf>
    <xf numFmtId="164" fontId="0" fillId="0" borderId="25" xfId="0" applyNumberFormat="1" applyBorder="1" applyAlignment="1">
      <alignment horizontal="center" vertical="center"/>
    </xf>
    <xf numFmtId="14" fontId="0" fillId="8" borderId="4" xfId="0" applyNumberFormat="1" applyFill="1" applyBorder="1" applyAlignment="1">
      <alignment horizontal="center" vertical="center"/>
    </xf>
    <xf numFmtId="14" fontId="0" fillId="7" borderId="14" xfId="0" applyNumberFormat="1" applyFill="1" applyBorder="1" applyAlignment="1">
      <alignment horizontal="center" vertical="center"/>
    </xf>
    <xf numFmtId="166" fontId="0" fillId="0" borderId="7" xfId="0" applyNumberFormat="1" applyBorder="1" applyAlignment="1">
      <alignment horizontal="center" vertical="center"/>
    </xf>
    <xf numFmtId="169" fontId="0" fillId="0" borderId="8" xfId="0" applyNumberFormat="1" applyBorder="1" applyAlignment="1">
      <alignment horizontal="center" vertical="center"/>
    </xf>
    <xf numFmtId="168" fontId="0" fillId="0" borderId="8" xfId="0" applyNumberFormat="1" applyBorder="1" applyAlignment="1">
      <alignment horizontal="center" vertical="center"/>
    </xf>
    <xf numFmtId="164" fontId="0" fillId="0" borderId="26" xfId="0" applyNumberFormat="1" applyBorder="1" applyAlignment="1">
      <alignment horizontal="center" vertical="center"/>
    </xf>
    <xf numFmtId="14" fontId="0" fillId="8" borderId="7" xfId="0" applyNumberFormat="1" applyFill="1" applyBorder="1" applyAlignment="1">
      <alignment horizontal="center" vertical="center"/>
    </xf>
    <xf numFmtId="14" fontId="0" fillId="7" borderId="21" xfId="0" applyNumberFormat="1" applyFill="1" applyBorder="1" applyAlignment="1">
      <alignment horizontal="center" vertical="center"/>
    </xf>
    <xf numFmtId="166" fontId="0" fillId="0" borderId="20" xfId="0" applyNumberFormat="1" applyBorder="1" applyAlignment="1">
      <alignment horizontal="center" vertical="center"/>
    </xf>
    <xf numFmtId="169" fontId="0" fillId="0" borderId="10" xfId="0" applyNumberFormat="1" applyBorder="1" applyAlignment="1">
      <alignment horizontal="center" vertical="center"/>
    </xf>
    <xf numFmtId="168" fontId="0" fillId="0" borderId="10" xfId="0" applyNumberFormat="1" applyBorder="1" applyAlignment="1">
      <alignment horizontal="center" vertical="center"/>
    </xf>
    <xf numFmtId="164" fontId="0" fillId="0" borderId="24" xfId="0" applyNumberFormat="1" applyBorder="1" applyAlignment="1">
      <alignment horizontal="center" vertical="center"/>
    </xf>
    <xf numFmtId="14" fontId="0" fillId="8" borderId="20" xfId="0" applyNumberFormat="1" applyFill="1" applyBorder="1" applyAlignment="1">
      <alignment horizontal="center" vertical="center"/>
    </xf>
    <xf numFmtId="14" fontId="0" fillId="7" borderId="13" xfId="0" applyNumberFormat="1" applyFill="1" applyBorder="1" applyAlignment="1">
      <alignment horizontal="center" vertical="center"/>
    </xf>
    <xf numFmtId="166" fontId="0" fillId="0" borderId="140" xfId="0" applyNumberFormat="1" applyBorder="1" applyAlignment="1">
      <alignment horizontal="center" vertical="center"/>
    </xf>
    <xf numFmtId="169" fontId="0" fillId="0" borderId="141" xfId="0" applyNumberFormat="1" applyBorder="1" applyAlignment="1">
      <alignment horizontal="center" vertical="center"/>
    </xf>
    <xf numFmtId="168" fontId="0" fillId="0" borderId="141" xfId="0" applyNumberFormat="1" applyBorder="1" applyAlignment="1">
      <alignment horizontal="center" vertical="center"/>
    </xf>
    <xf numFmtId="164" fontId="0" fillId="0" borderId="142" xfId="0" applyNumberFormat="1" applyBorder="1" applyAlignment="1">
      <alignment horizontal="center" vertical="center"/>
    </xf>
    <xf numFmtId="14" fontId="0" fillId="8" borderId="140" xfId="0" applyNumberFormat="1" applyFill="1" applyBorder="1" applyAlignment="1">
      <alignment horizontal="center" vertical="center"/>
    </xf>
    <xf numFmtId="14" fontId="0" fillId="7" borderId="147" xfId="0" applyNumberFormat="1" applyFill="1" applyBorder="1" applyAlignment="1">
      <alignment horizontal="center" vertical="center"/>
    </xf>
    <xf numFmtId="166" fontId="0" fillId="0" borderId="5" xfId="0" applyNumberFormat="1" applyBorder="1" applyAlignment="1" applyProtection="1">
      <alignment horizontal="center" vertical="center"/>
      <protection locked="0"/>
    </xf>
    <xf numFmtId="166" fontId="0" fillId="0" borderId="8" xfId="0" applyNumberFormat="1" applyBorder="1" applyAlignment="1" applyProtection="1">
      <alignment horizontal="center" vertical="center"/>
      <protection locked="0"/>
    </xf>
    <xf numFmtId="166" fontId="0" fillId="0" borderId="10" xfId="0" applyNumberFormat="1" applyBorder="1" applyAlignment="1" applyProtection="1">
      <alignment horizontal="center" vertical="center"/>
      <protection locked="0"/>
    </xf>
    <xf numFmtId="166" fontId="0" fillId="0" borderId="141" xfId="0" applyNumberFormat="1" applyBorder="1" applyAlignment="1" applyProtection="1">
      <alignment horizontal="center" vertical="center"/>
      <protection locked="0"/>
    </xf>
    <xf numFmtId="14" fontId="0" fillId="0" borderId="48" xfId="0" applyNumberFormat="1" applyBorder="1" applyAlignment="1" applyProtection="1">
      <alignment horizontal="center" vertical="center"/>
      <protection locked="0"/>
    </xf>
    <xf numFmtId="14" fontId="0" fillId="0" borderId="50" xfId="0" applyNumberFormat="1" applyBorder="1" applyAlignment="1" applyProtection="1">
      <alignment horizontal="center" vertical="center"/>
      <protection locked="0"/>
    </xf>
    <xf numFmtId="14" fontId="0" fillId="0" borderId="49" xfId="0" applyNumberFormat="1" applyBorder="1" applyAlignment="1" applyProtection="1">
      <alignment horizontal="center" vertical="center"/>
      <protection locked="0"/>
    </xf>
    <xf numFmtId="14" fontId="0" fillId="0" borderId="141" xfId="0" applyNumberFormat="1" applyBorder="1" applyAlignment="1" applyProtection="1">
      <alignment horizontal="center" vertical="center"/>
      <protection locked="0"/>
    </xf>
    <xf numFmtId="14" fontId="0" fillId="0" borderId="143" xfId="0" applyNumberFormat="1" applyBorder="1" applyAlignment="1" applyProtection="1">
      <alignment horizontal="center" vertical="center"/>
      <protection locked="0"/>
    </xf>
    <xf numFmtId="14" fontId="0" fillId="0" borderId="6" xfId="0" applyNumberFormat="1" applyBorder="1" applyAlignment="1" applyProtection="1">
      <alignment horizontal="center" vertical="center"/>
      <protection locked="0"/>
    </xf>
    <xf numFmtId="0" fontId="0" fillId="0" borderId="55" xfId="0" applyBorder="1" applyAlignment="1" applyProtection="1">
      <alignment horizontal="left" vertical="center"/>
      <protection locked="0"/>
    </xf>
    <xf numFmtId="0" fontId="0" fillId="0" borderId="31" xfId="0" applyBorder="1" applyProtection="1">
      <protection locked="0"/>
    </xf>
    <xf numFmtId="14" fontId="0" fillId="0" borderId="9" xfId="0" applyNumberFormat="1" applyBorder="1" applyAlignment="1" applyProtection="1">
      <alignment horizontal="center" vertical="center"/>
      <protection locked="0"/>
    </xf>
    <xf numFmtId="0" fontId="0" fillId="0" borderId="64" xfId="0" applyBorder="1" applyAlignment="1" applyProtection="1">
      <alignment horizontal="left" vertical="center"/>
      <protection locked="0"/>
    </xf>
    <xf numFmtId="0" fontId="0" fillId="0" borderId="32" xfId="0" applyBorder="1" applyProtection="1">
      <protection locked="0"/>
    </xf>
    <xf numFmtId="14" fontId="0" fillId="0" borderId="15" xfId="0" applyNumberFormat="1" applyBorder="1" applyAlignment="1" applyProtection="1">
      <alignment horizontal="center" vertical="center"/>
      <protection locked="0"/>
    </xf>
    <xf numFmtId="0" fontId="0" fillId="0" borderId="63" xfId="0" applyBorder="1" applyAlignment="1" applyProtection="1">
      <alignment horizontal="left" vertical="center"/>
      <protection locked="0"/>
    </xf>
    <xf numFmtId="0" fontId="0" fillId="0" borderId="33" xfId="0" applyBorder="1" applyProtection="1">
      <protection locked="0"/>
    </xf>
    <xf numFmtId="14" fontId="0" fillId="0" borderId="146" xfId="0" applyNumberFormat="1" applyBorder="1" applyAlignment="1" applyProtection="1">
      <alignment horizontal="center" vertical="center"/>
      <protection locked="0"/>
    </xf>
    <xf numFmtId="0" fontId="0" fillId="0" borderId="144" xfId="0" applyBorder="1" applyAlignment="1" applyProtection="1">
      <alignment horizontal="left" vertical="center"/>
      <protection locked="0"/>
    </xf>
    <xf numFmtId="0" fontId="0" fillId="0" borderId="145" xfId="0" applyBorder="1" applyProtection="1"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41" xfId="0" applyBorder="1" applyAlignment="1" applyProtection="1">
      <alignment horizontal="center" vertical="center"/>
      <protection locked="0"/>
    </xf>
    <xf numFmtId="0" fontId="0" fillId="0" borderId="141" xfId="0" applyBorder="1" applyAlignment="1">
      <alignment horizontal="center" vertical="center"/>
    </xf>
    <xf numFmtId="0" fontId="0" fillId="0" borderId="5" xfId="0" applyBorder="1" applyAlignment="1" applyProtection="1">
      <alignment horizontal="left" vertical="center"/>
      <protection locked="0"/>
    </xf>
    <xf numFmtId="0" fontId="0" fillId="0" borderId="8" xfId="0" applyBorder="1" applyAlignment="1" applyProtection="1">
      <alignment horizontal="left" vertical="center"/>
      <protection locked="0"/>
    </xf>
    <xf numFmtId="0" fontId="0" fillId="0" borderId="10" xfId="0" applyBorder="1" applyAlignment="1" applyProtection="1">
      <alignment horizontal="left" vertical="center"/>
      <protection locked="0"/>
    </xf>
    <xf numFmtId="0" fontId="0" fillId="0" borderId="141" xfId="0" applyBorder="1" applyAlignment="1" applyProtection="1">
      <alignment horizontal="left" vertical="center"/>
      <protection locked="0"/>
    </xf>
    <xf numFmtId="164" fontId="1" fillId="0" borderId="8" xfId="0" applyNumberFormat="1" applyFont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64" fontId="3" fillId="0" borderId="0" xfId="0" applyNumberFormat="1" applyFont="1" applyAlignment="1">
      <alignment vertical="center"/>
    </xf>
    <xf numFmtId="169" fontId="3" fillId="0" borderId="0" xfId="0" applyNumberFormat="1" applyFont="1" applyAlignment="1">
      <alignment horizontal="center" vertical="center"/>
    </xf>
    <xf numFmtId="0" fontId="3" fillId="0" borderId="0" xfId="0" applyFont="1"/>
    <xf numFmtId="164" fontId="3" fillId="0" borderId="4" xfId="0" applyNumberFormat="1" applyFont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center"/>
    </xf>
    <xf numFmtId="164" fontId="3" fillId="0" borderId="7" xfId="0" applyNumberFormat="1" applyFont="1" applyBorder="1" applyAlignment="1">
      <alignment horizontal="center" vertical="center"/>
    </xf>
    <xf numFmtId="164" fontId="3" fillId="0" borderId="9" xfId="0" applyNumberFormat="1" applyFont="1" applyBorder="1" applyAlignment="1">
      <alignment horizontal="center" vertical="center"/>
    </xf>
    <xf numFmtId="164" fontId="3" fillId="0" borderId="20" xfId="0" applyNumberFormat="1" applyFont="1" applyBorder="1" applyAlignment="1">
      <alignment horizontal="center" vertical="center"/>
    </xf>
    <xf numFmtId="164" fontId="3" fillId="0" borderId="15" xfId="0" applyNumberFormat="1" applyFont="1" applyBorder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0" fontId="2" fillId="0" borderId="96" xfId="0" applyFont="1" applyBorder="1" applyAlignment="1">
      <alignment horizontal="left" vertical="center"/>
    </xf>
    <xf numFmtId="0" fontId="2" fillId="0" borderId="93" xfId="0" applyFont="1" applyBorder="1" applyAlignment="1">
      <alignment horizontal="left" vertical="center"/>
    </xf>
    <xf numFmtId="0" fontId="2" fillId="0" borderId="47" xfId="0" applyFont="1" applyBorder="1" applyAlignment="1">
      <alignment horizontal="left" vertical="center"/>
    </xf>
    <xf numFmtId="0" fontId="2" fillId="0" borderId="48" xfId="0" applyFont="1" applyBorder="1" applyAlignment="1">
      <alignment horizontal="left" vertical="center"/>
    </xf>
    <xf numFmtId="0" fontId="2" fillId="0" borderId="97" xfId="0" applyFont="1" applyBorder="1" applyAlignment="1">
      <alignment horizontal="left" vertical="center"/>
    </xf>
    <xf numFmtId="0" fontId="2" fillId="0" borderId="69" xfId="0" applyFont="1" applyBorder="1" applyAlignment="1">
      <alignment horizontal="left" vertical="center"/>
    </xf>
    <xf numFmtId="174" fontId="14" fillId="15" borderId="34" xfId="0" applyNumberFormat="1" applyFont="1" applyFill="1" applyBorder="1" applyAlignment="1">
      <alignment horizontal="center" vertical="center"/>
    </xf>
    <xf numFmtId="173" fontId="13" fillId="15" borderId="34" xfId="0" applyNumberFormat="1" applyFont="1" applyFill="1" applyBorder="1" applyAlignment="1">
      <alignment horizontal="center" vertical="center"/>
    </xf>
    <xf numFmtId="0" fontId="1" fillId="3" borderId="35" xfId="0" applyFont="1" applyFill="1" applyBorder="1" applyAlignment="1">
      <alignment horizontal="center" vertical="center"/>
    </xf>
    <xf numFmtId="175" fontId="3" fillId="3" borderId="58" xfId="0" applyNumberFormat="1" applyFont="1" applyFill="1" applyBorder="1" applyAlignment="1" applyProtection="1">
      <alignment vertical="center"/>
      <protection locked="0"/>
    </xf>
    <xf numFmtId="165" fontId="1" fillId="3" borderId="37" xfId="0" applyNumberFormat="1" applyFont="1" applyFill="1" applyBorder="1" applyAlignment="1">
      <alignment horizontal="center" vertical="center"/>
    </xf>
    <xf numFmtId="165" fontId="1" fillId="3" borderId="119" xfId="0" applyNumberFormat="1" applyFont="1" applyFill="1" applyBorder="1" applyAlignment="1">
      <alignment horizontal="center" vertical="center"/>
    </xf>
    <xf numFmtId="0" fontId="2" fillId="0" borderId="0" xfId="0" quotePrefix="1" applyFont="1" applyAlignment="1">
      <alignment horizontal="center" vertical="center"/>
    </xf>
    <xf numFmtId="0" fontId="1" fillId="0" borderId="0" xfId="0" quotePrefix="1" applyFont="1" applyAlignment="1">
      <alignment horizontal="center" vertical="center"/>
    </xf>
    <xf numFmtId="0" fontId="1" fillId="0" borderId="0" xfId="0" quotePrefix="1" applyFont="1"/>
    <xf numFmtId="14" fontId="1" fillId="0" borderId="0" xfId="0" quotePrefix="1" applyNumberFormat="1" applyFont="1" applyAlignment="1">
      <alignment horizontal="center" vertical="center"/>
    </xf>
    <xf numFmtId="1" fontId="18" fillId="4" borderId="101" xfId="0" applyNumberFormat="1" applyFont="1" applyFill="1" applyBorder="1" applyAlignment="1">
      <alignment horizontal="center" vertical="center"/>
    </xf>
    <xf numFmtId="1" fontId="18" fillId="4" borderId="100" xfId="0" applyNumberFormat="1" applyFont="1" applyFill="1" applyBorder="1" applyAlignment="1">
      <alignment horizontal="center" vertical="center"/>
    </xf>
    <xf numFmtId="1" fontId="18" fillId="4" borderId="38" xfId="0" applyNumberFormat="1" applyFont="1" applyFill="1" applyBorder="1" applyAlignment="1">
      <alignment horizontal="center" vertical="center"/>
    </xf>
    <xf numFmtId="1" fontId="19" fillId="4" borderId="101" xfId="0" applyNumberFormat="1" applyFont="1" applyFill="1" applyBorder="1" applyAlignment="1">
      <alignment horizontal="center" vertical="center"/>
    </xf>
    <xf numFmtId="1" fontId="19" fillId="4" borderId="100" xfId="0" applyNumberFormat="1" applyFont="1" applyFill="1" applyBorder="1" applyAlignment="1">
      <alignment horizontal="center" vertical="center"/>
    </xf>
    <xf numFmtId="1" fontId="19" fillId="4" borderId="38" xfId="0" applyNumberFormat="1" applyFont="1" applyFill="1" applyBorder="1" applyAlignment="1">
      <alignment horizontal="center" vertical="center"/>
    </xf>
    <xf numFmtId="165" fontId="3" fillId="3" borderId="36" xfId="0" applyNumberFormat="1" applyFont="1" applyFill="1" applyBorder="1" applyAlignment="1">
      <alignment horizontal="center" vertical="center"/>
    </xf>
    <xf numFmtId="165" fontId="3" fillId="3" borderId="36" xfId="0" applyNumberFormat="1" applyFont="1" applyFill="1" applyBorder="1" applyAlignment="1">
      <alignment vertical="center"/>
    </xf>
    <xf numFmtId="0" fontId="0" fillId="14" borderId="61" xfId="0" applyFill="1" applyBorder="1"/>
    <xf numFmtId="0" fontId="1" fillId="5" borderId="99" xfId="0" applyFont="1" applyFill="1" applyBorder="1" applyAlignment="1">
      <alignment horizontal="center" vertical="center"/>
    </xf>
    <xf numFmtId="0" fontId="1" fillId="5" borderId="129" xfId="0" applyFont="1" applyFill="1" applyBorder="1" applyAlignment="1">
      <alignment horizontal="center" vertical="center"/>
    </xf>
    <xf numFmtId="0" fontId="0" fillId="14" borderId="11" xfId="0" applyFill="1" applyBorder="1"/>
    <xf numFmtId="0" fontId="0" fillId="14" borderId="76" xfId="0" applyFill="1" applyBorder="1"/>
    <xf numFmtId="0" fontId="0" fillId="14" borderId="33" xfId="0" applyFill="1" applyBorder="1"/>
    <xf numFmtId="0" fontId="5" fillId="5" borderId="16" xfId="0" applyFont="1" applyFill="1" applyBorder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top"/>
    </xf>
    <xf numFmtId="164" fontId="2" fillId="0" borderId="0" xfId="0" applyNumberFormat="1" applyFont="1" applyAlignment="1">
      <alignment horizontal="center" vertical="top"/>
    </xf>
    <xf numFmtId="0" fontId="0" fillId="0" borderId="0" xfId="0" applyAlignment="1">
      <alignment horizontal="center" vertical="top"/>
    </xf>
    <xf numFmtId="0" fontId="2" fillId="15" borderId="0" xfId="0" applyFont="1" applyFill="1" applyAlignment="1">
      <alignment vertical="center"/>
    </xf>
    <xf numFmtId="1" fontId="5" fillId="2" borderId="58" xfId="0" applyNumberFormat="1" applyFont="1" applyFill="1" applyBorder="1" applyAlignment="1">
      <alignment horizontal="center"/>
    </xf>
    <xf numFmtId="0" fontId="2" fillId="0" borderId="13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64" fontId="3" fillId="0" borderId="107" xfId="0" applyNumberFormat="1" applyFont="1" applyBorder="1" applyAlignment="1">
      <alignment horizontal="center" vertical="center"/>
    </xf>
    <xf numFmtId="164" fontId="3" fillId="0" borderId="102" xfId="0" applyNumberFormat="1" applyFont="1" applyBorder="1" applyAlignment="1">
      <alignment horizontal="center" vertical="center"/>
    </xf>
    <xf numFmtId="164" fontId="3" fillId="0" borderId="108" xfId="0" applyNumberFormat="1" applyFont="1" applyBorder="1" applyAlignment="1">
      <alignment horizontal="center" vertical="center"/>
    </xf>
    <xf numFmtId="164" fontId="2" fillId="0" borderId="125" xfId="0" applyNumberFormat="1" applyFont="1" applyBorder="1" applyAlignment="1">
      <alignment horizontal="center" vertical="center"/>
    </xf>
    <xf numFmtId="164" fontId="2" fillId="0" borderId="109" xfId="0" applyNumberFormat="1" applyFont="1" applyBorder="1" applyAlignment="1">
      <alignment horizontal="center" vertical="center"/>
    </xf>
    <xf numFmtId="164" fontId="2" fillId="0" borderId="29" xfId="0" applyNumberFormat="1" applyFont="1" applyBorder="1" applyAlignment="1">
      <alignment horizontal="center" vertical="center"/>
    </xf>
    <xf numFmtId="164" fontId="2" fillId="0" borderId="68" xfId="0" applyNumberFormat="1" applyFont="1" applyBorder="1" applyAlignment="1">
      <alignment horizontal="center" vertical="center"/>
    </xf>
    <xf numFmtId="164" fontId="2" fillId="0" borderId="126" xfId="0" applyNumberFormat="1" applyFont="1" applyBorder="1" applyAlignment="1">
      <alignment horizontal="center" vertical="center"/>
    </xf>
    <xf numFmtId="164" fontId="0" fillId="0" borderId="122" xfId="0" applyNumberFormat="1" applyBorder="1" applyAlignment="1">
      <alignment horizontal="center" vertical="center"/>
    </xf>
    <xf numFmtId="164" fontId="0" fillId="0" borderId="92" xfId="0" applyNumberFormat="1" applyBorder="1" applyAlignment="1">
      <alignment horizontal="center" vertical="center"/>
    </xf>
    <xf numFmtId="164" fontId="0" fillId="0" borderId="99" xfId="0" applyNumberFormat="1" applyBorder="1" applyAlignment="1">
      <alignment horizontal="center" vertical="center"/>
    </xf>
    <xf numFmtId="174" fontId="3" fillId="7" borderId="101" xfId="0" applyNumberFormat="1" applyFont="1" applyFill="1" applyBorder="1" applyAlignment="1" applyProtection="1">
      <alignment horizontal="center" vertical="center"/>
      <protection locked="0"/>
    </xf>
    <xf numFmtId="164" fontId="0" fillId="0" borderId="67" xfId="0" applyNumberFormat="1" applyBorder="1" applyAlignment="1">
      <alignment horizontal="center" vertical="center"/>
    </xf>
    <xf numFmtId="0" fontId="1" fillId="15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1" fillId="14" borderId="0" xfId="0" applyFont="1" applyFill="1" applyAlignment="1">
      <alignment horizontal="center" vertical="center"/>
    </xf>
    <xf numFmtId="165" fontId="3" fillId="15" borderId="34" xfId="0" applyNumberFormat="1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/>
    </xf>
    <xf numFmtId="0" fontId="1" fillId="5" borderId="42" xfId="0" applyFont="1" applyFill="1" applyBorder="1" applyAlignment="1">
      <alignment horizontal="center" vertical="center"/>
    </xf>
    <xf numFmtId="0" fontId="1" fillId="5" borderId="70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3" fillId="0" borderId="0" xfId="0" applyNumberFormat="1" applyFont="1" applyAlignment="1">
      <alignment horizontal="right" vertical="center"/>
    </xf>
    <xf numFmtId="0" fontId="4" fillId="3" borderId="1" xfId="0" applyFont="1" applyFill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0" fontId="2" fillId="16" borderId="1" xfId="0" applyFont="1" applyFill="1" applyBorder="1"/>
    <xf numFmtId="166" fontId="2" fillId="0" borderId="4" xfId="0" applyNumberFormat="1" applyFont="1" applyBorder="1" applyAlignment="1">
      <alignment horizontal="center" vertical="center"/>
    </xf>
    <xf numFmtId="166" fontId="2" fillId="0" borderId="7" xfId="0" applyNumberFormat="1" applyFont="1" applyBorder="1" applyAlignment="1">
      <alignment horizontal="center" vertical="center"/>
    </xf>
    <xf numFmtId="166" fontId="2" fillId="0" borderId="20" xfId="0" applyNumberFormat="1" applyFont="1" applyBorder="1" applyAlignment="1">
      <alignment horizontal="center" vertical="center"/>
    </xf>
    <xf numFmtId="166" fontId="2" fillId="0" borderId="140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175" fontId="0" fillId="0" borderId="0" xfId="0" applyNumberFormat="1" applyAlignment="1">
      <alignment horizontal="center"/>
    </xf>
    <xf numFmtId="164" fontId="3" fillId="0" borderId="0" xfId="0" applyNumberFormat="1" applyFont="1" applyAlignment="1">
      <alignment horizontal="right" vertical="center"/>
    </xf>
    <xf numFmtId="1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left" vertical="center"/>
    </xf>
    <xf numFmtId="14" fontId="0" fillId="0" borderId="0" xfId="0" applyNumberFormat="1" applyAlignment="1">
      <alignment horizontal="center" vertical="center"/>
    </xf>
    <xf numFmtId="16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/>
    </xf>
    <xf numFmtId="14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 vertical="center"/>
    </xf>
    <xf numFmtId="164" fontId="0" fillId="2" borderId="83" xfId="0" applyNumberFormat="1" applyFill="1" applyBorder="1" applyAlignment="1" applyProtection="1">
      <alignment horizontal="center"/>
      <protection locked="0"/>
    </xf>
    <xf numFmtId="14" fontId="5" fillId="0" borderId="0" xfId="0" applyNumberFormat="1" applyFont="1" applyAlignment="1">
      <alignment horizontal="center" vertical="center"/>
    </xf>
    <xf numFmtId="171" fontId="0" fillId="17" borderId="83" xfId="0" applyNumberFormat="1" applyFill="1" applyBorder="1" applyAlignment="1" applyProtection="1">
      <alignment horizontal="center" wrapText="1"/>
      <protection locked="0"/>
    </xf>
    <xf numFmtId="171" fontId="0" fillId="17" borderId="83" xfId="0" applyNumberFormat="1" applyFill="1" applyBorder="1" applyAlignment="1" applyProtection="1">
      <alignment horizontal="center"/>
      <protection locked="0"/>
    </xf>
    <xf numFmtId="164" fontId="1" fillId="18" borderId="25" xfId="0" applyNumberFormat="1" applyFont="1" applyFill="1" applyBorder="1" applyAlignment="1">
      <alignment horizontal="center"/>
    </xf>
    <xf numFmtId="164" fontId="1" fillId="18" borderId="55" xfId="0" applyNumberFormat="1" applyFont="1" applyFill="1" applyBorder="1" applyAlignment="1">
      <alignment horizontal="center"/>
    </xf>
    <xf numFmtId="164" fontId="1" fillId="18" borderId="14" xfId="0" applyNumberFormat="1" applyFont="1" applyFill="1" applyBorder="1" applyAlignment="1">
      <alignment horizont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25" xfId="0" applyBorder="1" applyAlignment="1" applyProtection="1">
      <alignment horizontal="center" vertical="center"/>
      <protection locked="0"/>
    </xf>
    <xf numFmtId="0" fontId="3" fillId="0" borderId="109" xfId="0" applyFont="1" applyBorder="1" applyAlignment="1" applyProtection="1">
      <alignment horizontal="center" vertical="center"/>
      <protection locked="0"/>
    </xf>
    <xf numFmtId="0" fontId="3" fillId="0" borderId="29" xfId="0" applyFont="1" applyBorder="1" applyAlignment="1" applyProtection="1">
      <alignment horizontal="center" vertical="center"/>
      <protection locked="0"/>
    </xf>
    <xf numFmtId="0" fontId="3" fillId="0" borderId="134" xfId="0" applyFont="1" applyBorder="1" applyAlignment="1" applyProtection="1">
      <alignment horizontal="center" vertical="center"/>
      <protection locked="0"/>
    </xf>
    <xf numFmtId="0" fontId="3" fillId="0" borderId="136" xfId="0" applyFont="1" applyBorder="1" applyAlignment="1" applyProtection="1">
      <alignment horizontal="center" vertical="center"/>
      <protection locked="0"/>
    </xf>
    <xf numFmtId="0" fontId="3" fillId="0" borderId="68" xfId="0" applyFont="1" applyBorder="1" applyAlignment="1" applyProtection="1">
      <alignment horizontal="center" vertical="center"/>
      <protection locked="0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2" fontId="0" fillId="0" borderId="5" xfId="0" applyNumberFormat="1" applyBorder="1" applyAlignment="1" applyProtection="1">
      <alignment horizontal="center" vertical="center"/>
      <protection locked="0"/>
    </xf>
    <xf numFmtId="164" fontId="0" fillId="0" borderId="5" xfId="0" applyNumberFormat="1" applyBorder="1" applyAlignment="1">
      <alignment horizontal="right" vertical="center"/>
    </xf>
    <xf numFmtId="0" fontId="3" fillId="0" borderId="125" xfId="0" applyFont="1" applyBorder="1" applyAlignment="1" applyProtection="1">
      <alignment horizontal="center" vertical="center"/>
      <protection locked="0"/>
    </xf>
    <xf numFmtId="0" fontId="3" fillId="0" borderId="28" xfId="0" applyFont="1" applyBorder="1" applyAlignment="1" applyProtection="1">
      <alignment horizontal="center" vertical="center"/>
      <protection locked="0"/>
    </xf>
    <xf numFmtId="0" fontId="3" fillId="0" borderId="56" xfId="0" applyFont="1" applyBorder="1" applyAlignment="1" applyProtection="1">
      <alignment horizontal="center" vertical="center"/>
      <protection locked="0"/>
    </xf>
    <xf numFmtId="0" fontId="3" fillId="0" borderId="81" xfId="0" applyFont="1" applyBorder="1" applyAlignment="1" applyProtection="1">
      <alignment horizontal="center" vertical="center"/>
      <protection locked="0"/>
    </xf>
    <xf numFmtId="0" fontId="3" fillId="0" borderId="67" xfId="0" applyFont="1" applyBorder="1" applyAlignment="1" applyProtection="1">
      <alignment horizontal="center" vertical="center"/>
      <protection locked="0"/>
    </xf>
    <xf numFmtId="0" fontId="0" fillId="0" borderId="54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/>
      <protection locked="0"/>
    </xf>
    <xf numFmtId="172" fontId="0" fillId="0" borderId="25" xfId="0" applyNumberFormat="1" applyBorder="1" applyAlignment="1" applyProtection="1">
      <alignment horizontal="center" vertical="center"/>
      <protection locked="0"/>
    </xf>
    <xf numFmtId="172" fontId="0" fillId="0" borderId="14" xfId="0" applyNumberFormat="1" applyBorder="1" applyAlignment="1" applyProtection="1">
      <alignment horizontal="center" vertical="center"/>
      <protection locked="0"/>
    </xf>
    <xf numFmtId="0" fontId="0" fillId="0" borderId="55" xfId="0" applyBorder="1" applyAlignment="1" applyProtection="1">
      <alignment horizontal="center" vertical="center"/>
      <protection locked="0"/>
    </xf>
    <xf numFmtId="164" fontId="0" fillId="0" borderId="25" xfId="0" applyNumberFormat="1" applyBorder="1" applyAlignment="1">
      <alignment horizontal="right" vertical="center"/>
    </xf>
    <xf numFmtId="164" fontId="0" fillId="0" borderId="55" xfId="0" applyNumberFormat="1" applyBorder="1" applyAlignment="1">
      <alignment horizontal="right" vertical="center"/>
    </xf>
    <xf numFmtId="164" fontId="0" fillId="0" borderId="14" xfId="0" applyNumberFormat="1" applyBorder="1" applyAlignment="1">
      <alignment horizontal="right" vertical="center"/>
    </xf>
    <xf numFmtId="0" fontId="0" fillId="0" borderId="56" xfId="0" applyBorder="1" applyAlignment="1" applyProtection="1">
      <alignment horizontal="center" vertical="center"/>
      <protection locked="0"/>
    </xf>
    <xf numFmtId="174" fontId="0" fillId="0" borderId="5" xfId="0" applyNumberFormat="1" applyBorder="1" applyAlignment="1" applyProtection="1">
      <alignment horizontal="center" vertical="center"/>
      <protection locked="0"/>
    </xf>
    <xf numFmtId="0" fontId="3" fillId="0" borderId="55" xfId="0" applyFont="1" applyBorder="1" applyAlignment="1" applyProtection="1">
      <alignment horizontal="center" vertical="center"/>
      <protection locked="0"/>
    </xf>
    <xf numFmtId="0" fontId="3" fillId="0" borderId="53" xfId="0" applyFont="1" applyBorder="1" applyAlignment="1" applyProtection="1">
      <alignment horizontal="center" vertical="center"/>
      <protection locked="0"/>
    </xf>
    <xf numFmtId="0" fontId="3" fillId="0" borderId="126" xfId="0" applyFont="1" applyBorder="1" applyAlignment="1" applyProtection="1">
      <alignment horizontal="center" vertical="center"/>
      <protection locked="0"/>
    </xf>
    <xf numFmtId="0" fontId="3" fillId="0" borderId="27" xfId="0" applyFont="1" applyBorder="1" applyAlignment="1" applyProtection="1">
      <alignment horizontal="center" vertical="center"/>
      <protection locked="0"/>
    </xf>
    <xf numFmtId="0" fontId="3" fillId="0" borderId="66" xfId="0" applyFont="1" applyBorder="1" applyAlignment="1" applyProtection="1">
      <alignment horizontal="center" vertical="center"/>
      <protection locked="0"/>
    </xf>
    <xf numFmtId="0" fontId="0" fillId="14" borderId="11" xfId="0" applyFill="1" applyBorder="1" applyAlignment="1">
      <alignment horizontal="center"/>
    </xf>
    <xf numFmtId="0" fontId="0" fillId="14" borderId="23" xfId="0" applyFill="1" applyBorder="1" applyAlignment="1">
      <alignment horizontal="center"/>
    </xf>
    <xf numFmtId="0" fontId="0" fillId="3" borderId="89" xfId="0" applyFill="1" applyBorder="1" applyAlignment="1">
      <alignment horizontal="center"/>
    </xf>
    <xf numFmtId="0" fontId="0" fillId="3" borderId="95" xfId="0" applyFill="1" applyBorder="1" applyAlignment="1">
      <alignment horizontal="center"/>
    </xf>
    <xf numFmtId="0" fontId="0" fillId="3" borderId="114" xfId="0" applyFill="1" applyBorder="1" applyAlignment="1">
      <alignment horizontal="center"/>
    </xf>
    <xf numFmtId="0" fontId="0" fillId="3" borderId="137" xfId="0" applyFill="1" applyBorder="1" applyAlignment="1">
      <alignment horizontal="center"/>
    </xf>
    <xf numFmtId="0" fontId="0" fillId="3" borderId="104" xfId="0" applyFill="1" applyBorder="1" applyAlignment="1">
      <alignment horizontal="center"/>
    </xf>
    <xf numFmtId="0" fontId="0" fillId="14" borderId="19" xfId="0" applyFill="1" applyBorder="1" applyAlignment="1">
      <alignment horizontal="center"/>
    </xf>
    <xf numFmtId="164" fontId="12" fillId="14" borderId="11" xfId="0" applyNumberFormat="1" applyFont="1" applyFill="1" applyBorder="1" applyAlignment="1">
      <alignment horizontal="left" vertical="center"/>
    </xf>
    <xf numFmtId="171" fontId="12" fillId="14" borderId="11" xfId="0" applyNumberFormat="1" applyFont="1" applyFill="1" applyBorder="1" applyAlignment="1">
      <alignment horizontal="left" vertical="center"/>
    </xf>
    <xf numFmtId="0" fontId="0" fillId="13" borderId="125" xfId="0" applyFill="1" applyBorder="1" applyAlignment="1">
      <alignment horizontal="center"/>
    </xf>
    <xf numFmtId="0" fontId="0" fillId="13" borderId="28" xfId="0" applyFill="1" applyBorder="1" applyAlignment="1">
      <alignment horizontal="center"/>
    </xf>
    <xf numFmtId="0" fontId="0" fillId="5" borderId="28" xfId="0" applyFill="1" applyBorder="1" applyAlignment="1">
      <alignment horizontal="center"/>
    </xf>
    <xf numFmtId="0" fontId="0" fillId="6" borderId="28" xfId="0" applyFill="1" applyBorder="1" applyAlignment="1">
      <alignment horizontal="center"/>
    </xf>
    <xf numFmtId="0" fontId="0" fillId="7" borderId="28" xfId="0" applyFill="1" applyBorder="1" applyAlignment="1">
      <alignment horizontal="center"/>
    </xf>
    <xf numFmtId="0" fontId="0" fillId="10" borderId="56" xfId="0" applyFill="1" applyBorder="1" applyAlignment="1">
      <alignment horizontal="center"/>
    </xf>
    <xf numFmtId="0" fontId="0" fillId="10" borderId="28" xfId="0" applyFill="1" applyBorder="1" applyAlignment="1">
      <alignment horizontal="center"/>
    </xf>
    <xf numFmtId="0" fontId="0" fillId="10" borderId="67" xfId="0" applyFill="1" applyBorder="1" applyAlignment="1">
      <alignment horizontal="center"/>
    </xf>
    <xf numFmtId="0" fontId="1" fillId="5" borderId="41" xfId="0" applyFont="1" applyFill="1" applyBorder="1" applyAlignment="1">
      <alignment horizontal="center" vertical="center"/>
    </xf>
    <xf numFmtId="0" fontId="1" fillId="5" borderId="42" xfId="0" applyFont="1" applyFill="1" applyBorder="1" applyAlignment="1">
      <alignment horizontal="center" vertical="center"/>
    </xf>
    <xf numFmtId="164" fontId="5" fillId="5" borderId="42" xfId="0" applyNumberFormat="1" applyFont="1" applyFill="1" applyBorder="1" applyAlignment="1">
      <alignment horizontal="center" vertical="center"/>
    </xf>
    <xf numFmtId="0" fontId="1" fillId="5" borderId="43" xfId="0" applyFont="1" applyFill="1" applyBorder="1" applyAlignment="1">
      <alignment horizontal="center" vertical="center"/>
    </xf>
    <xf numFmtId="164" fontId="1" fillId="5" borderId="42" xfId="0" applyNumberFormat="1" applyFont="1" applyFill="1" applyBorder="1" applyAlignment="1">
      <alignment horizontal="center" vertical="center"/>
    </xf>
    <xf numFmtId="164" fontId="1" fillId="5" borderId="45" xfId="0" applyNumberFormat="1" applyFont="1" applyFill="1" applyBorder="1" applyAlignment="1">
      <alignment horizontal="center" vertical="center"/>
    </xf>
    <xf numFmtId="0" fontId="1" fillId="5" borderId="45" xfId="0" applyFont="1" applyFill="1" applyBorder="1" applyAlignment="1">
      <alignment horizontal="center" vertical="center"/>
    </xf>
    <xf numFmtId="0" fontId="1" fillId="5" borderId="127" xfId="0" applyFont="1" applyFill="1" applyBorder="1" applyAlignment="1">
      <alignment horizontal="center" vertical="center"/>
    </xf>
    <xf numFmtId="1" fontId="3" fillId="11" borderId="58" xfId="0" applyNumberFormat="1" applyFont="1" applyFill="1" applyBorder="1" applyAlignment="1" applyProtection="1">
      <alignment horizontal="center" vertical="center"/>
      <protection locked="0"/>
    </xf>
    <xf numFmtId="165" fontId="1" fillId="3" borderId="57" xfId="0" applyNumberFormat="1" applyFont="1" applyFill="1" applyBorder="1" applyAlignment="1">
      <alignment horizontal="center" vertical="center"/>
    </xf>
    <xf numFmtId="165" fontId="1" fillId="3" borderId="132" xfId="0" applyNumberFormat="1" applyFont="1" applyFill="1" applyBorder="1" applyAlignment="1">
      <alignment horizontal="center" vertical="center"/>
    </xf>
    <xf numFmtId="167" fontId="2" fillId="11" borderId="82" xfId="0" applyNumberFormat="1" applyFont="1" applyFill="1" applyBorder="1" applyAlignment="1" applyProtection="1">
      <alignment horizontal="center" vertical="center"/>
      <protection locked="0"/>
    </xf>
    <xf numFmtId="167" fontId="2" fillId="11" borderId="59" xfId="0" applyNumberFormat="1" applyFont="1" applyFill="1" applyBorder="1" applyAlignment="1" applyProtection="1">
      <alignment horizontal="center" vertical="center"/>
      <protection locked="0"/>
    </xf>
    <xf numFmtId="0" fontId="1" fillId="5" borderId="85" xfId="0" applyFont="1" applyFill="1" applyBorder="1" applyAlignment="1">
      <alignment horizontal="center" vertical="center"/>
    </xf>
    <xf numFmtId="0" fontId="1" fillId="5" borderId="70" xfId="0" applyFont="1" applyFill="1" applyBorder="1" applyAlignment="1">
      <alignment horizontal="center" vertical="center"/>
    </xf>
    <xf numFmtId="164" fontId="1" fillId="5" borderId="70" xfId="0" applyNumberFormat="1" applyFont="1" applyFill="1" applyBorder="1" applyAlignment="1">
      <alignment horizontal="center" vertical="center"/>
    </xf>
    <xf numFmtId="0" fontId="1" fillId="5" borderId="98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/>
    </xf>
    <xf numFmtId="175" fontId="3" fillId="0" borderId="58" xfId="0" applyNumberFormat="1" applyFont="1" applyBorder="1" applyAlignment="1">
      <alignment horizontal="center" vertical="center"/>
    </xf>
    <xf numFmtId="175" fontId="3" fillId="0" borderId="59" xfId="0" applyNumberFormat="1" applyFont="1" applyBorder="1" applyAlignment="1">
      <alignment horizontal="center" vertical="center"/>
    </xf>
    <xf numFmtId="0" fontId="11" fillId="4" borderId="78" xfId="0" applyFont="1" applyFill="1" applyBorder="1" applyAlignment="1">
      <alignment horizontal="center" vertical="center"/>
    </xf>
    <xf numFmtId="0" fontId="11" fillId="4" borderId="115" xfId="0" applyFont="1" applyFill="1" applyBorder="1" applyAlignment="1">
      <alignment horizontal="center" vertical="center"/>
    </xf>
    <xf numFmtId="0" fontId="6" fillId="4" borderId="107" xfId="0" applyFont="1" applyFill="1" applyBorder="1" applyAlignment="1">
      <alignment horizontal="center" vertical="center"/>
    </xf>
    <xf numFmtId="0" fontId="6" fillId="4" borderId="102" xfId="0" applyFont="1" applyFill="1" applyBorder="1" applyAlignment="1">
      <alignment horizontal="center" vertical="center"/>
    </xf>
    <xf numFmtId="0" fontId="6" fillId="4" borderId="108" xfId="0" applyFont="1" applyFill="1" applyBorder="1" applyAlignment="1">
      <alignment horizontal="center" vertical="center"/>
    </xf>
    <xf numFmtId="0" fontId="11" fillId="4" borderId="62" xfId="0" applyFont="1" applyFill="1" applyBorder="1" applyAlignment="1">
      <alignment horizontal="center"/>
    </xf>
    <xf numFmtId="0" fontId="11" fillId="4" borderId="61" xfId="0" applyFont="1" applyFill="1" applyBorder="1" applyAlignment="1">
      <alignment horizontal="center"/>
    </xf>
    <xf numFmtId="0" fontId="11" fillId="4" borderId="62" xfId="0" applyFont="1" applyFill="1" applyBorder="1" applyAlignment="1">
      <alignment horizontal="center" vertical="center"/>
    </xf>
    <xf numFmtId="0" fontId="11" fillId="4" borderId="60" xfId="0" applyFont="1" applyFill="1" applyBorder="1" applyAlignment="1">
      <alignment horizontal="center" vertical="center"/>
    </xf>
    <xf numFmtId="0" fontId="11" fillId="4" borderId="61" xfId="0" applyFont="1" applyFill="1" applyBorder="1" applyAlignment="1">
      <alignment horizontal="center" vertical="center"/>
    </xf>
    <xf numFmtId="165" fontId="3" fillId="15" borderId="58" xfId="0" applyNumberFormat="1" applyFont="1" applyFill="1" applyBorder="1" applyAlignment="1">
      <alignment horizontal="center" vertical="center"/>
    </xf>
    <xf numFmtId="165" fontId="3" fillId="15" borderId="34" xfId="0" applyNumberFormat="1" applyFont="1" applyFill="1" applyBorder="1" applyAlignment="1">
      <alignment horizontal="center" vertical="center"/>
    </xf>
    <xf numFmtId="164" fontId="0" fillId="0" borderId="74" xfId="0" applyNumberFormat="1" applyBorder="1" applyAlignment="1">
      <alignment horizontal="right" vertical="center"/>
    </xf>
    <xf numFmtId="164" fontId="0" fillId="0" borderId="64" xfId="0" applyNumberFormat="1" applyBorder="1" applyAlignment="1">
      <alignment horizontal="right" vertical="center"/>
    </xf>
    <xf numFmtId="164" fontId="0" fillId="0" borderId="106" xfId="0" applyNumberFormat="1" applyBorder="1" applyAlignment="1">
      <alignment horizontal="right" vertical="center"/>
    </xf>
    <xf numFmtId="165" fontId="3" fillId="17" borderId="58" xfId="0" applyNumberFormat="1" applyFont="1" applyFill="1" applyBorder="1" applyAlignment="1">
      <alignment horizontal="center" vertical="center"/>
    </xf>
    <xf numFmtId="164" fontId="0" fillId="7" borderId="74" xfId="0" applyNumberFormat="1" applyFill="1" applyBorder="1" applyAlignment="1">
      <alignment horizontal="right" vertical="center"/>
    </xf>
    <xf numFmtId="164" fontId="0" fillId="7" borderId="64" xfId="0" applyNumberFormat="1" applyFill="1" applyBorder="1" applyAlignment="1">
      <alignment horizontal="right" vertical="center"/>
    </xf>
    <xf numFmtId="164" fontId="0" fillId="7" borderId="106" xfId="0" applyNumberFormat="1" applyFill="1" applyBorder="1" applyAlignment="1">
      <alignment horizontal="right" vertical="center"/>
    </xf>
    <xf numFmtId="164" fontId="0" fillId="0" borderId="53" xfId="0" applyNumberFormat="1" applyBorder="1" applyAlignment="1">
      <alignment horizontal="right" vertical="center"/>
    </xf>
    <xf numFmtId="164" fontId="0" fillId="0" borderId="54" xfId="0" applyNumberFormat="1" applyBorder="1" applyAlignment="1">
      <alignment horizontal="right" vertical="center"/>
    </xf>
    <xf numFmtId="164" fontId="0" fillId="7" borderId="54" xfId="0" applyNumberFormat="1" applyFill="1" applyBorder="1" applyAlignment="1">
      <alignment horizontal="right" vertical="center"/>
    </xf>
    <xf numFmtId="164" fontId="0" fillId="7" borderId="55" xfId="0" applyNumberFormat="1" applyFill="1" applyBorder="1" applyAlignment="1">
      <alignment horizontal="right" vertical="center"/>
    </xf>
    <xf numFmtId="164" fontId="0" fillId="7" borderId="53" xfId="0" applyNumberFormat="1" applyFill="1" applyBorder="1" applyAlignment="1">
      <alignment horizontal="right" vertical="center"/>
    </xf>
    <xf numFmtId="164" fontId="0" fillId="0" borderId="88" xfId="0" applyNumberFormat="1" applyBorder="1" applyAlignment="1">
      <alignment horizontal="right" vertical="center"/>
    </xf>
    <xf numFmtId="164" fontId="0" fillId="0" borderId="94" xfId="0" applyNumberFormat="1" applyBorder="1" applyAlignment="1">
      <alignment horizontal="right" vertical="center"/>
    </xf>
    <xf numFmtId="164" fontId="0" fillId="0" borderId="113" xfId="0" applyNumberFormat="1" applyBorder="1" applyAlignment="1">
      <alignment horizontal="right" vertical="center"/>
    </xf>
    <xf numFmtId="164" fontId="0" fillId="7" borderId="88" xfId="0" applyNumberFormat="1" applyFill="1" applyBorder="1" applyAlignment="1">
      <alignment horizontal="right" vertical="center"/>
    </xf>
    <xf numFmtId="164" fontId="0" fillId="7" borderId="94" xfId="0" applyNumberFormat="1" applyFill="1" applyBorder="1" applyAlignment="1">
      <alignment horizontal="right" vertical="center"/>
    </xf>
    <xf numFmtId="164" fontId="0" fillId="7" borderId="113" xfId="0" applyNumberFormat="1" applyFill="1" applyBorder="1" applyAlignment="1">
      <alignment horizontal="right" vertical="center"/>
    </xf>
    <xf numFmtId="164" fontId="1" fillId="17" borderId="95" xfId="0" applyNumberFormat="1" applyFont="1" applyFill="1" applyBorder="1" applyAlignment="1">
      <alignment horizontal="right" vertical="center"/>
    </xf>
    <xf numFmtId="164" fontId="1" fillId="17" borderId="104" xfId="0" applyNumberFormat="1" applyFont="1" applyFill="1" applyBorder="1" applyAlignment="1">
      <alignment horizontal="right" vertical="center"/>
    </xf>
    <xf numFmtId="164" fontId="1" fillId="17" borderId="89" xfId="0" applyNumberFormat="1" applyFont="1" applyFill="1" applyBorder="1" applyAlignment="1">
      <alignment horizontal="right" vertical="center"/>
    </xf>
    <xf numFmtId="164" fontId="0" fillId="3" borderId="41" xfId="0" applyNumberFormat="1" applyFill="1" applyBorder="1" applyAlignment="1">
      <alignment horizontal="left" vertical="center"/>
    </xf>
    <xf numFmtId="164" fontId="0" fillId="3" borderId="44" xfId="0" applyNumberFormat="1" applyFill="1" applyBorder="1" applyAlignment="1">
      <alignment horizontal="left" vertical="center"/>
    </xf>
    <xf numFmtId="164" fontId="1" fillId="2" borderId="94" xfId="0" applyNumberFormat="1" applyFont="1" applyFill="1" applyBorder="1" applyAlignment="1">
      <alignment horizontal="right" vertical="center"/>
    </xf>
    <xf numFmtId="164" fontId="1" fillId="2" borderId="113" xfId="0" applyNumberFormat="1" applyFont="1" applyFill="1" applyBorder="1" applyAlignment="1">
      <alignment horizontal="right" vertical="center"/>
    </xf>
    <xf numFmtId="164" fontId="1" fillId="2" borderId="88" xfId="0" applyNumberFormat="1" applyFont="1" applyFill="1" applyBorder="1" applyAlignment="1">
      <alignment horizontal="right" vertical="center"/>
    </xf>
    <xf numFmtId="164" fontId="0" fillId="3" borderId="4" xfId="0" applyNumberFormat="1" applyFill="1" applyBorder="1" applyAlignment="1">
      <alignment horizontal="left" vertical="center"/>
    </xf>
    <xf numFmtId="164" fontId="0" fillId="3" borderId="6" xfId="0" applyNumberFormat="1" applyFill="1" applyBorder="1" applyAlignment="1">
      <alignment horizontal="left" vertical="center"/>
    </xf>
    <xf numFmtId="164" fontId="1" fillId="2" borderId="54" xfId="0" applyNumberFormat="1" applyFont="1" applyFill="1" applyBorder="1" applyAlignment="1">
      <alignment horizontal="right" vertical="center"/>
    </xf>
    <xf numFmtId="164" fontId="1" fillId="2" borderId="55" xfId="0" applyNumberFormat="1" applyFont="1" applyFill="1" applyBorder="1" applyAlignment="1">
      <alignment horizontal="right" vertical="center"/>
    </xf>
    <xf numFmtId="164" fontId="1" fillId="2" borderId="53" xfId="0" applyNumberFormat="1" applyFont="1" applyFill="1" applyBorder="1" applyAlignment="1">
      <alignment horizontal="right" vertical="center"/>
    </xf>
    <xf numFmtId="164" fontId="1" fillId="2" borderId="73" xfId="0" applyNumberFormat="1" applyFont="1" applyFill="1" applyBorder="1" applyAlignment="1">
      <alignment horizontal="right" vertical="center"/>
    </xf>
    <xf numFmtId="164" fontId="1" fillId="2" borderId="63" xfId="0" applyNumberFormat="1" applyFont="1" applyFill="1" applyBorder="1" applyAlignment="1">
      <alignment horizontal="right" vertical="center"/>
    </xf>
    <xf numFmtId="164" fontId="1" fillId="2" borderId="105" xfId="0" applyNumberFormat="1" applyFont="1" applyFill="1" applyBorder="1" applyAlignment="1">
      <alignment horizontal="right" vertical="center"/>
    </xf>
    <xf numFmtId="164" fontId="0" fillId="13" borderId="39" xfId="0" applyNumberFormat="1" applyFill="1" applyBorder="1" applyAlignment="1">
      <alignment horizontal="right" vertical="center"/>
    </xf>
    <xf numFmtId="164" fontId="0" fillId="13" borderId="40" xfId="0" applyNumberFormat="1" applyFill="1" applyBorder="1" applyAlignment="1">
      <alignment horizontal="right" vertical="center"/>
    </xf>
    <xf numFmtId="164" fontId="0" fillId="13" borderId="72" xfId="0" applyNumberFormat="1" applyFill="1" applyBorder="1" applyAlignment="1">
      <alignment horizontal="right" vertical="center"/>
    </xf>
    <xf numFmtId="164" fontId="0" fillId="9" borderId="89" xfId="0" applyNumberFormat="1" applyFill="1" applyBorder="1" applyAlignment="1" applyProtection="1">
      <alignment horizontal="right" vertical="center"/>
      <protection locked="0"/>
    </xf>
    <xf numFmtId="164" fontId="0" fillId="9" borderId="95" xfId="0" applyNumberFormat="1" applyFill="1" applyBorder="1" applyAlignment="1" applyProtection="1">
      <alignment horizontal="right" vertical="center"/>
      <protection locked="0"/>
    </xf>
    <xf numFmtId="164" fontId="0" fillId="9" borderId="104" xfId="0" applyNumberFormat="1" applyFill="1" applyBorder="1" applyAlignment="1" applyProtection="1">
      <alignment horizontal="right" vertical="center"/>
      <protection locked="0"/>
    </xf>
    <xf numFmtId="164" fontId="0" fillId="3" borderId="20" xfId="0" applyNumberFormat="1" applyFill="1" applyBorder="1" applyAlignment="1">
      <alignment horizontal="left" vertical="center"/>
    </xf>
    <xf numFmtId="164" fontId="0" fillId="3" borderId="15" xfId="0" applyNumberFormat="1" applyFill="1" applyBorder="1" applyAlignment="1">
      <alignment horizontal="left" vertical="center"/>
    </xf>
    <xf numFmtId="164" fontId="1" fillId="7" borderId="88" xfId="0" applyNumberFormat="1" applyFont="1" applyFill="1" applyBorder="1" applyAlignment="1">
      <alignment horizontal="right" vertical="center"/>
    </xf>
    <xf numFmtId="164" fontId="1" fillId="7" borderId="94" xfId="0" applyNumberFormat="1" applyFont="1" applyFill="1" applyBorder="1" applyAlignment="1">
      <alignment horizontal="right" vertical="center"/>
    </xf>
    <xf numFmtId="164" fontId="1" fillId="7" borderId="113" xfId="0" applyNumberFormat="1" applyFont="1" applyFill="1" applyBorder="1" applyAlignment="1">
      <alignment horizontal="right" vertical="center"/>
    </xf>
    <xf numFmtId="164" fontId="0" fillId="3" borderId="85" xfId="0" applyNumberFormat="1" applyFill="1" applyBorder="1" applyAlignment="1">
      <alignment horizontal="left" vertical="center"/>
    </xf>
    <xf numFmtId="164" fontId="0" fillId="3" borderId="86" xfId="0" applyNumberFormat="1" applyFill="1" applyBorder="1" applyAlignment="1">
      <alignment horizontal="left" vertical="center"/>
    </xf>
    <xf numFmtId="0" fontId="8" fillId="12" borderId="89" xfId="0" applyFont="1" applyFill="1" applyBorder="1" applyAlignment="1" applyProtection="1">
      <alignment horizontal="center" vertical="center"/>
      <protection locked="0"/>
    </xf>
    <xf numFmtId="0" fontId="8" fillId="12" borderId="91" xfId="0" applyFont="1" applyFill="1" applyBorder="1" applyAlignment="1" applyProtection="1">
      <alignment horizontal="center" vertical="center"/>
      <protection locked="0"/>
    </xf>
    <xf numFmtId="0" fontId="5" fillId="2" borderId="98" xfId="0" applyFont="1" applyFill="1" applyBorder="1" applyAlignment="1">
      <alignment horizontal="center" vertical="center"/>
    </xf>
    <xf numFmtId="0" fontId="5" fillId="2" borderId="95" xfId="0" applyFont="1" applyFill="1" applyBorder="1" applyAlignment="1">
      <alignment horizontal="center" vertical="center"/>
    </xf>
    <xf numFmtId="0" fontId="5" fillId="2" borderId="104" xfId="0" applyFont="1" applyFill="1" applyBorder="1" applyAlignment="1">
      <alignment horizontal="center" vertical="center"/>
    </xf>
    <xf numFmtId="0" fontId="3" fillId="4" borderId="89" xfId="0" applyFont="1" applyFill="1" applyBorder="1" applyAlignment="1">
      <alignment horizontal="center" vertical="center"/>
    </xf>
    <xf numFmtId="0" fontId="3" fillId="4" borderId="95" xfId="0" applyFont="1" applyFill="1" applyBorder="1" applyAlignment="1">
      <alignment horizontal="center" vertical="center"/>
    </xf>
    <xf numFmtId="0" fontId="3" fillId="4" borderId="104" xfId="0" applyFont="1" applyFill="1" applyBorder="1" applyAlignment="1">
      <alignment horizontal="center" vertical="center"/>
    </xf>
    <xf numFmtId="0" fontId="3" fillId="5" borderId="89" xfId="0" applyFont="1" applyFill="1" applyBorder="1" applyAlignment="1">
      <alignment horizontal="center" vertical="center"/>
    </xf>
    <xf numFmtId="0" fontId="3" fillId="5" borderId="95" xfId="0" applyFont="1" applyFill="1" applyBorder="1" applyAlignment="1">
      <alignment horizontal="center" vertical="center"/>
    </xf>
    <xf numFmtId="0" fontId="3" fillId="5" borderId="104" xfId="0" applyFont="1" applyFill="1" applyBorder="1" applyAlignment="1">
      <alignment horizontal="center" vertical="center"/>
    </xf>
    <xf numFmtId="0" fontId="0" fillId="3" borderId="4" xfId="0" applyFill="1" applyBorder="1" applyAlignment="1">
      <alignment horizontal="left" vertical="center"/>
    </xf>
    <xf numFmtId="0" fontId="0" fillId="3" borderId="6" xfId="0" applyFill="1" applyBorder="1" applyAlignment="1">
      <alignment horizontal="left" vertical="center"/>
    </xf>
    <xf numFmtId="0" fontId="3" fillId="5" borderId="88" xfId="0" applyFont="1" applyFill="1" applyBorder="1" applyAlignment="1">
      <alignment horizontal="center" vertical="center"/>
    </xf>
    <xf numFmtId="0" fontId="3" fillId="5" borderId="90" xfId="0" applyFont="1" applyFill="1" applyBorder="1" applyAlignment="1">
      <alignment horizontal="center" vertical="center"/>
    </xf>
    <xf numFmtId="0" fontId="2" fillId="5" borderId="117" xfId="0" applyFont="1" applyFill="1" applyBorder="1" applyAlignment="1">
      <alignment horizontal="center" vertical="center"/>
    </xf>
    <xf numFmtId="0" fontId="2" fillId="5" borderId="94" xfId="0" applyFont="1" applyFill="1" applyBorder="1" applyAlignment="1">
      <alignment horizontal="center" vertical="center"/>
    </xf>
    <xf numFmtId="0" fontId="2" fillId="5" borderId="113" xfId="0" applyFont="1" applyFill="1" applyBorder="1" applyAlignment="1">
      <alignment horizontal="center" vertical="center"/>
    </xf>
    <xf numFmtId="164" fontId="0" fillId="7" borderId="73" xfId="0" applyNumberFormat="1" applyFill="1" applyBorder="1" applyAlignment="1">
      <alignment horizontal="right" vertical="center"/>
    </xf>
    <xf numFmtId="164" fontId="0" fillId="7" borderId="63" xfId="0" applyNumberFormat="1" applyFill="1" applyBorder="1" applyAlignment="1">
      <alignment horizontal="right" vertical="center"/>
    </xf>
    <xf numFmtId="164" fontId="0" fillId="7" borderId="105" xfId="0" applyNumberFormat="1" applyFill="1" applyBorder="1" applyAlignment="1">
      <alignment horizontal="right" vertical="center"/>
    </xf>
    <xf numFmtId="0" fontId="1" fillId="4" borderId="62" xfId="0" applyFont="1" applyFill="1" applyBorder="1" applyAlignment="1">
      <alignment horizontal="center" vertical="center"/>
    </xf>
    <xf numFmtId="0" fontId="1" fillId="4" borderId="60" xfId="0" applyFont="1" applyFill="1" applyBorder="1" applyAlignment="1">
      <alignment horizontal="center" vertical="center"/>
    </xf>
    <xf numFmtId="0" fontId="1" fillId="4" borderId="61" xfId="0" applyFont="1" applyFill="1" applyBorder="1" applyAlignment="1">
      <alignment horizontal="center" vertical="center"/>
    </xf>
    <xf numFmtId="14" fontId="2" fillId="4" borderId="0" xfId="0" applyNumberFormat="1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0" fillId="3" borderId="20" xfId="0" applyFill="1" applyBorder="1" applyAlignment="1">
      <alignment horizontal="left" vertical="center"/>
    </xf>
    <xf numFmtId="0" fontId="0" fillId="3" borderId="15" xfId="0" applyFill="1" applyBorder="1" applyAlignment="1">
      <alignment horizontal="left" vertical="center"/>
    </xf>
    <xf numFmtId="0" fontId="5" fillId="4" borderId="85" xfId="0" applyFont="1" applyFill="1" applyBorder="1" applyAlignment="1">
      <alignment horizontal="center" vertical="center"/>
    </xf>
    <xf numFmtId="0" fontId="5" fillId="4" borderId="70" xfId="0" applyFont="1" applyFill="1" applyBorder="1" applyAlignment="1">
      <alignment horizontal="center" vertical="center"/>
    </xf>
    <xf numFmtId="14" fontId="0" fillId="18" borderId="98" xfId="0" applyNumberFormat="1" applyFill="1" applyBorder="1" applyAlignment="1">
      <alignment horizontal="center" vertical="center"/>
    </xf>
    <xf numFmtId="14" fontId="0" fillId="18" borderId="95" xfId="0" applyNumberFormat="1" applyFill="1" applyBorder="1" applyAlignment="1">
      <alignment horizontal="center" vertical="center"/>
    </xf>
    <xf numFmtId="14" fontId="0" fillId="18" borderId="104" xfId="0" applyNumberFormat="1" applyFill="1" applyBorder="1" applyAlignment="1">
      <alignment horizontal="center" vertical="center"/>
    </xf>
    <xf numFmtId="0" fontId="1" fillId="5" borderId="62" xfId="0" applyFont="1" applyFill="1" applyBorder="1" applyAlignment="1">
      <alignment horizontal="center" vertical="center"/>
    </xf>
    <xf numFmtId="0" fontId="1" fillId="5" borderId="60" xfId="0" applyFont="1" applyFill="1" applyBorder="1" applyAlignment="1">
      <alignment horizontal="center" vertical="center"/>
    </xf>
    <xf numFmtId="0" fontId="1" fillId="5" borderId="6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5" fillId="4" borderId="17" xfId="0" applyFont="1" applyFill="1" applyBorder="1" applyAlignment="1">
      <alignment horizontal="center" vertical="center"/>
    </xf>
    <xf numFmtId="0" fontId="5" fillId="4" borderId="18" xfId="0" applyFont="1" applyFill="1" applyBorder="1" applyAlignment="1">
      <alignment horizontal="center" vertical="center"/>
    </xf>
    <xf numFmtId="14" fontId="0" fillId="2" borderId="112" xfId="0" applyNumberFormat="1" applyFill="1" applyBorder="1" applyAlignment="1">
      <alignment horizontal="center" vertical="center"/>
    </xf>
    <xf numFmtId="14" fontId="0" fillId="2" borderId="115" xfId="0" applyNumberFormat="1" applyFill="1" applyBorder="1" applyAlignment="1">
      <alignment horizontal="center" vertical="center"/>
    </xf>
    <xf numFmtId="14" fontId="0" fillId="2" borderId="111" xfId="0" applyNumberFormat="1" applyFill="1" applyBorder="1" applyAlignment="1">
      <alignment horizontal="center" vertical="center"/>
    </xf>
    <xf numFmtId="14" fontId="2" fillId="4" borderId="0" xfId="0" quotePrefix="1" applyNumberFormat="1" applyFont="1" applyFill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2" fillId="0" borderId="58" xfId="0" applyFont="1" applyBorder="1" applyAlignment="1">
      <alignment horizontal="center" vertical="center"/>
    </xf>
    <xf numFmtId="0" fontId="2" fillId="0" borderId="59" xfId="0" applyFont="1" applyBorder="1" applyAlignment="1">
      <alignment horizontal="center" vertical="center"/>
    </xf>
    <xf numFmtId="0" fontId="5" fillId="4" borderId="116" xfId="0" applyFont="1" applyFill="1" applyBorder="1" applyAlignment="1">
      <alignment horizontal="center" vertical="center"/>
    </xf>
    <xf numFmtId="0" fontId="5" fillId="4" borderId="118" xfId="0" applyFont="1" applyFill="1" applyBorder="1" applyAlignment="1">
      <alignment horizontal="center" vertical="center"/>
    </xf>
    <xf numFmtId="14" fontId="0" fillId="18" borderId="117" xfId="0" applyNumberFormat="1" applyFill="1" applyBorder="1" applyAlignment="1" applyProtection="1">
      <alignment horizontal="center" vertical="center"/>
      <protection locked="0"/>
    </xf>
    <xf numFmtId="14" fontId="0" fillId="18" borderId="94" xfId="0" applyNumberFormat="1" applyFill="1" applyBorder="1" applyAlignment="1" applyProtection="1">
      <alignment horizontal="center" vertical="center"/>
      <protection locked="0"/>
    </xf>
    <xf numFmtId="14" fontId="0" fillId="18" borderId="113" xfId="0" applyNumberFormat="1" applyFill="1" applyBorder="1" applyAlignment="1" applyProtection="1">
      <alignment horizontal="center" vertical="center"/>
      <protection locked="0"/>
    </xf>
    <xf numFmtId="0" fontId="1" fillId="14" borderId="22" xfId="0" applyFont="1" applyFill="1" applyBorder="1" applyAlignment="1">
      <alignment horizontal="center" vertical="center"/>
    </xf>
    <xf numFmtId="0" fontId="1" fillId="14" borderId="34" xfId="0" applyFont="1" applyFill="1" applyBorder="1" applyAlignment="1">
      <alignment horizontal="center" vertical="center"/>
    </xf>
    <xf numFmtId="0" fontId="1" fillId="14" borderId="124" xfId="0" applyFont="1" applyFill="1" applyBorder="1" applyAlignment="1">
      <alignment horizontal="center" vertical="center"/>
    </xf>
    <xf numFmtId="0" fontId="1" fillId="14" borderId="123" xfId="0" applyFont="1" applyFill="1" applyBorder="1" applyAlignment="1">
      <alignment horizontal="center" vertical="center"/>
    </xf>
    <xf numFmtId="0" fontId="1" fillId="14" borderId="0" xfId="0" applyFont="1" applyFill="1" applyAlignment="1">
      <alignment horizontal="center" vertical="center"/>
    </xf>
    <xf numFmtId="0" fontId="1" fillId="14" borderId="130" xfId="0" applyFont="1" applyFill="1" applyBorder="1" applyAlignment="1">
      <alignment horizontal="center" vertical="center"/>
    </xf>
    <xf numFmtId="0" fontId="1" fillId="14" borderId="79" xfId="0" applyFont="1" applyFill="1" applyBorder="1" applyAlignment="1">
      <alignment horizontal="center" vertical="center"/>
    </xf>
    <xf numFmtId="0" fontId="1" fillId="14" borderId="121" xfId="0" applyFont="1" applyFill="1" applyBorder="1" applyAlignment="1">
      <alignment horizontal="center" vertical="center"/>
    </xf>
    <xf numFmtId="0" fontId="1" fillId="14" borderId="131" xfId="0" applyFont="1" applyFill="1" applyBorder="1" applyAlignment="1">
      <alignment horizontal="center" vertical="center"/>
    </xf>
  </cellXfs>
  <cellStyles count="1">
    <cellStyle name="Standard" xfId="0" builtinId="0"/>
  </cellStyles>
  <dxfs count="190">
    <dxf>
      <font>
        <b/>
        <i val="0"/>
      </font>
      <fill>
        <patternFill>
          <bgColor rgb="FF66FF33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5" tint="0.59996337778862885"/>
        </patternFill>
      </fill>
    </dxf>
    <dxf>
      <font>
        <b/>
        <i val="0"/>
      </font>
      <fill>
        <patternFill>
          <bgColor theme="8" tint="0.39994506668294322"/>
        </patternFill>
      </fill>
    </dxf>
    <dxf>
      <fill>
        <patternFill patternType="gray125">
          <fgColor theme="4"/>
          <bgColor theme="7" tint="0.59996337778862885"/>
        </patternFill>
      </fill>
    </dxf>
    <dxf>
      <font>
        <b/>
        <i val="0"/>
      </font>
      <fill>
        <patternFill>
          <bgColor rgb="FF66FF33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theme="8" tint="0.39994506668294322"/>
        </patternFill>
      </fill>
    </dxf>
    <dxf>
      <font>
        <b/>
        <i val="0"/>
        <color rgb="FFFF000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 tint="-4.9989318521683403E-2"/>
      </font>
      <fill>
        <patternFill>
          <bgColor rgb="FFFF0000"/>
        </patternFill>
      </fill>
    </dxf>
    <dxf>
      <font>
        <b/>
        <i val="0"/>
      </font>
      <fill>
        <patternFill>
          <bgColor rgb="FF00FF00"/>
        </patternFill>
      </fill>
    </dxf>
    <dxf>
      <font>
        <b/>
        <i val="0"/>
      </font>
      <fill>
        <patternFill>
          <bgColor theme="8" tint="0.39994506668294322"/>
        </patternFill>
      </fill>
    </dxf>
    <dxf>
      <font>
        <b/>
        <i val="0"/>
      </font>
      <fill>
        <patternFill>
          <bgColor theme="5" tint="0.59996337778862885"/>
        </patternFill>
      </fill>
    </dxf>
    <dxf>
      <font>
        <b/>
        <i val="0"/>
        <color rgb="FFFF000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66FF33"/>
        </patternFill>
      </fill>
    </dxf>
    <dxf>
      <font>
        <b/>
        <i val="0"/>
        <color rgb="FFFF000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8" tint="0.39994506668294322"/>
        </patternFill>
      </fill>
    </dxf>
    <dxf>
      <font>
        <b/>
        <i val="0"/>
      </font>
      <fill>
        <patternFill>
          <bgColor rgb="FF66FF33"/>
        </patternFill>
      </fill>
    </dxf>
    <dxf>
      <fill>
        <patternFill patternType="gray125">
          <fgColor theme="4"/>
          <bgColor theme="7" tint="0.59996337778862885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00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 patternType="lightDown">
          <fgColor theme="7" tint="0.59996337778862885"/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 patternType="lightDown">
          <fgColor theme="7" tint="0.59996337778862885"/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 patternType="lightDown">
          <fgColor theme="7" tint="0.59996337778862885"/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 patternType="lightDown">
          <fgColor theme="7" tint="0.59996337778862885"/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FF00"/>
        </patternFill>
      </fill>
    </dxf>
    <dxf>
      <font>
        <b/>
        <i val="0"/>
        <color rgb="FFFF0000"/>
      </font>
    </dxf>
    <dxf>
      <fill>
        <patternFill patternType="lightDown">
          <fgColor theme="7" tint="0.59996337778862885"/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FF00"/>
        </patternFill>
      </fill>
    </dxf>
    <dxf>
      <font>
        <b/>
        <i val="0"/>
        <color theme="0" tint="-4.9989318521683403E-2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 patternType="lightDown">
          <fgColor theme="7" tint="0.59996337778862885"/>
          <bgColor rgb="FFFFFF00"/>
        </patternFill>
      </fill>
    </dxf>
    <dxf>
      <fill>
        <patternFill>
          <bgColor rgb="FF00FF00"/>
        </patternFill>
      </fill>
    </dxf>
    <dxf>
      <font>
        <b/>
        <i val="0"/>
        <color rgb="FFFF0000"/>
      </font>
      <fill>
        <patternFill>
          <bgColor rgb="FF66FF33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8AEFF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8" tint="0.59996337778862885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5" tint="0.59996337778862885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ill>
        <patternFill>
          <bgColor theme="9" tint="0.79998168889431442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rgb="FFFF0000"/>
      </font>
    </dxf>
    <dxf>
      <font>
        <b/>
        <i val="0"/>
        <color theme="0" tint="-4.9989318521683403E-2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rgb="FFFF0000"/>
      </font>
      <fill>
        <patternFill>
          <bgColor rgb="FF66FF33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8AEFFA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theme="1"/>
      </font>
      <fill>
        <patternFill>
          <bgColor rgb="FF00FF00"/>
        </patternFill>
      </fill>
    </dxf>
    <dxf>
      <fill>
        <patternFill>
          <bgColor rgb="FF00FF00"/>
        </patternFill>
      </fill>
    </dxf>
    <dxf>
      <fill>
        <patternFill>
          <bgColor theme="5" tint="0.59996337778862885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</dxf>
    <dxf>
      <font>
        <b/>
        <i val="0"/>
        <color theme="0" tint="-4.9989318521683403E-2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rgb="FFFF0000"/>
      </font>
      <fill>
        <patternFill>
          <bgColor rgb="FF66FF33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8AEFFA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ill>
        <patternFill>
          <bgColor theme="5" tint="0.59996337778862885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8" tint="0.59996337778862885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 tint="-0.34998626667073579"/>
      </font>
      <fill>
        <patternFill>
          <bgColor theme="0" tint="-0.34998626667073579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8" tint="0.59996337778862885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79998168889431442"/>
        </patternFill>
      </fill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 tint="-4.9989318521683403E-2"/>
      </font>
      <fill>
        <patternFill>
          <bgColor rgb="FFFF0000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rgb="FF66FF33"/>
        </patternFill>
      </fill>
    </dxf>
    <dxf>
      <font>
        <b/>
        <i val="0"/>
        <color rgb="FFFF0000"/>
      </font>
      <fill>
        <patternFill>
          <bgColor rgb="FF66FF33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8AEFF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8" tint="0.59996337778862885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ont>
        <color theme="0" tint="-0.34998626667073579"/>
      </font>
      <fill>
        <patternFill>
          <bgColor theme="0" tint="-0.34998626667073579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59996337778862885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rgb="FFFF0000"/>
      </font>
    </dxf>
    <dxf>
      <font>
        <b/>
        <i val="0"/>
        <color theme="0" tint="-4.9989318521683403E-2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rgb="FFFF0000"/>
      </font>
      <fill>
        <patternFill>
          <bgColor rgb="FF66FF33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 patternType="lightDown">
          <fgColor theme="7" tint="0.59996337778862885"/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 tint="-4.9989318521683403E-2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8AEFFA"/>
        </patternFill>
      </fill>
    </dxf>
    <dxf>
      <font>
        <b val="0"/>
        <i val="0"/>
        <color theme="0" tint="-0.34998626667073579"/>
      </font>
      <fill>
        <patternFill>
          <bgColor theme="0" tint="-0.34998626667073579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</font>
      <fill>
        <patternFill>
          <bgColor theme="8" tint="0.59996337778862885"/>
        </patternFill>
      </fill>
    </dxf>
    <dxf>
      <fill>
        <patternFill>
          <bgColor theme="9" tint="0.79998168889431442"/>
        </patternFill>
      </fill>
    </dxf>
    <dxf>
      <font>
        <b val="0"/>
        <i val="0"/>
      </font>
      <fill>
        <patternFill>
          <bgColor theme="5" tint="0.59996337778862885"/>
        </patternFill>
      </fill>
    </dxf>
    <dxf>
      <font>
        <b val="0"/>
        <i val="0"/>
        <color theme="0" tint="-0.34998626667073579"/>
      </font>
      <fill>
        <patternFill>
          <bgColor theme="0" tint="-0.34998626667073579"/>
        </patternFill>
      </fill>
    </dxf>
    <dxf>
      <font>
        <b val="0"/>
        <i val="0"/>
        <color theme="0" tint="-0.34998626667073579"/>
      </font>
      <fill>
        <patternFill>
          <bgColor theme="0" tint="-0.34998626667073579"/>
        </patternFill>
      </fill>
    </dxf>
    <dxf>
      <font>
        <b val="0"/>
        <i val="0"/>
        <color theme="0" tint="-0.34998626667073579"/>
      </font>
      <fill>
        <patternFill>
          <bgColor theme="0" tint="-0.34998626667073579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8AEFFA"/>
        </patternFill>
      </fill>
    </dxf>
    <dxf>
      <font>
        <b/>
        <i val="0"/>
        <color theme="0" tint="-4.9989318521683403E-2"/>
      </font>
      <fill>
        <patternFill>
          <bgColor rgb="FFFF0000"/>
        </patternFill>
      </fill>
    </dxf>
    <dxf>
      <font>
        <b/>
        <i val="0"/>
      </font>
      <fill>
        <patternFill>
          <bgColor rgb="FF00FF00"/>
        </patternFill>
      </fill>
    </dxf>
    <dxf>
      <font>
        <b/>
        <i val="0"/>
      </font>
      <fill>
        <patternFill>
          <bgColor theme="7" tint="0.59996337778862885"/>
        </patternFill>
      </fill>
    </dxf>
    <dxf>
      <font>
        <b/>
        <i val="0"/>
      </font>
      <fill>
        <patternFill>
          <bgColor theme="7" tint="0.59996337778862885"/>
        </patternFill>
      </fill>
    </dxf>
    <dxf>
      <font>
        <b/>
        <i val="0"/>
      </font>
      <fill>
        <patternFill>
          <bgColor theme="7" tint="0.59996337778862885"/>
        </patternFill>
      </fill>
    </dxf>
    <dxf>
      <font>
        <b/>
        <i val="0"/>
      </font>
      <fill>
        <patternFill>
          <bgColor rgb="FF00FF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00FF00"/>
      <color rgb="FF00FFFF"/>
      <color rgb="FF37FB01"/>
      <color rgb="FF66FF33"/>
      <color rgb="FF8AEFFA"/>
      <color rgb="FF3BFF21"/>
      <color rgb="FF99FF33"/>
      <color rgb="FF66FF66"/>
      <color rgb="FFFFFFFF"/>
      <color rgb="FF5BF74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5d7c0c67b5adc2bc/Dokumente/TS/TS/TS_2022_AUSLAGERUNG_von_MASTER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5d7c0c67b5adc2bc/Dokumente/TS/TS/TS_2022_AUSLAGERUNG_MASTER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N"/>
      <sheetName val="CHL_EINNAHME"/>
      <sheetName val="Tabelle1"/>
      <sheetName val="IT_MASTER"/>
      <sheetName val="RANGIEREN"/>
      <sheetName val="SETUP"/>
      <sheetName val="GEBalt"/>
      <sheetName val="CON-M"/>
      <sheetName val="Tube-Cost"/>
      <sheetName val="AF_HL"/>
      <sheetName val="AF-M"/>
      <sheetName val="HQ_T"/>
      <sheetName val="DI_NEU"/>
      <sheetName val="C_ETHAN2"/>
      <sheetName val="Tabelle3"/>
      <sheetName val="Tabelle9"/>
      <sheetName val="IT-CARGO"/>
      <sheetName val="SP-CALC old"/>
      <sheetName val="Tabelle1 (2)"/>
      <sheetName val="SP-CALC-OLD"/>
      <sheetName val="FULLI"/>
      <sheetName val="TRAINEE12"/>
      <sheetName val="Termine"/>
      <sheetName val="CENTRAL"/>
      <sheetName val="Tabelle5"/>
      <sheetName val="Tabelle4"/>
      <sheetName val="KÜHL"/>
      <sheetName val="Tabelle14"/>
      <sheetName val="Marlies"/>
      <sheetName val="Swap-FR"/>
      <sheetName val="SWAP"/>
      <sheetName val="Oliver"/>
      <sheetName val="Andrea"/>
      <sheetName val="Chris_C"/>
      <sheetName val="Shaun"/>
      <sheetName val="Bella"/>
      <sheetName val="Missulena"/>
      <sheetName val="COLLECT"/>
      <sheetName val="Sascha"/>
      <sheetName val="Norbert"/>
      <sheetName val="STC_01"/>
      <sheetName val="STC_SUM"/>
      <sheetName val="SENT_M"/>
      <sheetName val="2804_SENT_M"/>
      <sheetName val="190706_SENT_BLANKO"/>
      <sheetName val="190627_SENT_BLANKO"/>
      <sheetName val="SUMMARY"/>
      <sheetName val="SUM-YTD"/>
      <sheetName val="Tabelle8"/>
      <sheetName val="HQ_ITalt"/>
      <sheetName val="PC_IT_old"/>
      <sheetName val="AF_IT_old"/>
      <sheetName val="AS_IT_old"/>
      <sheetName val="RU_IT_old"/>
      <sheetName val="PC_IT_n"/>
      <sheetName val="HQ_IT_BUP"/>
      <sheetName val="HQ_HLalt"/>
      <sheetName val="HQ_IT_old"/>
    </sheetNames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N"/>
      <sheetName val="CHL_EINNAHME"/>
      <sheetName val="Tabelle1"/>
      <sheetName val="IT_MASTER"/>
      <sheetName val="RANGIEREN"/>
      <sheetName val="SETUP"/>
      <sheetName val="GEBalt"/>
      <sheetName val="CON-M"/>
      <sheetName val="Tube-Cost"/>
      <sheetName val="AF_HL"/>
      <sheetName val="AF-M"/>
      <sheetName val="HQ_T"/>
      <sheetName val="DI_NEU"/>
      <sheetName val="C_ETHAN2"/>
      <sheetName val="Tabelle3"/>
      <sheetName val="Tabelle9"/>
      <sheetName val="IT-CARGO"/>
      <sheetName val="SP-CALC old"/>
      <sheetName val="Tabelle1 (2)"/>
      <sheetName val="SP-CALC-OLD"/>
      <sheetName val="FULLI"/>
      <sheetName val="TRAINEE12"/>
      <sheetName val="Termine"/>
      <sheetName val="CENTRAL"/>
      <sheetName val="Tabelle5"/>
      <sheetName val="Tabelle4"/>
      <sheetName val="KÜHL"/>
      <sheetName val="Tabelle14"/>
      <sheetName val="Marlies"/>
      <sheetName val="Swap-FR"/>
      <sheetName val="SWAP"/>
      <sheetName val="Oliver"/>
      <sheetName val="Andrea"/>
      <sheetName val="Chris_C"/>
      <sheetName val="Shaun"/>
      <sheetName val="Bella"/>
      <sheetName val="Missulena"/>
      <sheetName val="COLLECT"/>
      <sheetName val="Sascha"/>
      <sheetName val="Norbert"/>
      <sheetName val="STC_01"/>
      <sheetName val="STC_SUM"/>
      <sheetName val="SENT_M"/>
      <sheetName val="2804_SENT_M"/>
      <sheetName val="190706_SENT_BLANKO"/>
      <sheetName val="190627_SENT_BLANKO"/>
      <sheetName val="SUMMARY"/>
      <sheetName val="SUM-YTD"/>
      <sheetName val="Tabelle8"/>
    </sheetNames>
  </externalBook>
</externalLink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A47F68-815F-4196-B52D-D64D174C09A5}">
  <sheetPr codeName="Tabelle382">
    <tabColor rgb="FFFF0000"/>
  </sheetPr>
  <dimension ref="A1:IC252"/>
  <sheetViews>
    <sheetView zoomScaleNormal="100" workbookViewId="0">
      <pane xSplit="2" ySplit="20" topLeftCell="FU151" activePane="bottomRight" state="frozen"/>
      <selection pane="topRight" activeCell="C1" sqref="C1"/>
      <selection pane="bottomLeft" activeCell="A20" sqref="A20"/>
      <selection pane="bottomRight" activeCell="FZ6" sqref="FZ6"/>
    </sheetView>
  </sheetViews>
  <sheetFormatPr baseColWidth="10" defaultColWidth="11.453125" defaultRowHeight="14.5" x14ac:dyDescent="0.35"/>
  <cols>
    <col min="1" max="1" width="6.7265625" customWidth="1"/>
    <col min="2" max="2" width="9.7265625" customWidth="1"/>
    <col min="3" max="10" width="3.7265625" customWidth="1"/>
    <col min="11" max="11" width="4.7265625" customWidth="1"/>
    <col min="12" max="14" width="3.7265625" customWidth="1"/>
    <col min="15" max="15" width="4.7265625" customWidth="1"/>
    <col min="16" max="18" width="3.7265625" customWidth="1"/>
    <col min="19" max="19" width="4.7265625" customWidth="1"/>
    <col min="20" max="22" width="3.7265625" customWidth="1"/>
    <col min="23" max="23" width="4.7265625" customWidth="1"/>
    <col min="24" max="26" width="3.7265625" customWidth="1"/>
    <col min="27" max="27" width="4.7265625" customWidth="1"/>
    <col min="28" max="30" width="3.7265625" customWidth="1"/>
    <col min="31" max="31" width="4.7265625" customWidth="1"/>
    <col min="32" max="34" width="3.7265625" customWidth="1"/>
    <col min="35" max="35" width="4.7265625" customWidth="1"/>
    <col min="36" max="38" width="3.7265625" customWidth="1"/>
    <col min="39" max="39" width="4.7265625" customWidth="1"/>
    <col min="40" max="42" width="3.7265625" customWidth="1"/>
    <col min="43" max="43" width="4.7265625" customWidth="1"/>
    <col min="44" max="46" width="3.7265625" customWidth="1"/>
    <col min="47" max="47" width="4.7265625" customWidth="1"/>
    <col min="48" max="50" width="3.7265625" customWidth="1"/>
    <col min="51" max="51" width="4.7265625" customWidth="1"/>
    <col min="52" max="54" width="3.7265625" customWidth="1"/>
    <col min="55" max="55" width="4.7265625" customWidth="1"/>
    <col min="56" max="58" width="3.7265625" customWidth="1"/>
    <col min="59" max="59" width="4.7265625" customWidth="1"/>
    <col min="60" max="60" width="3.7265625" customWidth="1"/>
    <col min="61" max="61" width="34.81640625" customWidth="1"/>
    <col min="62" max="149" width="3.7265625" customWidth="1"/>
    <col min="150" max="155" width="6.7265625" customWidth="1"/>
    <col min="156" max="160" width="17.1796875" customWidth="1"/>
    <col min="161" max="161" width="3.7265625" customWidth="1"/>
    <col min="162" max="173" width="15.7265625" customWidth="1"/>
    <col min="174" max="175" width="11.453125" style="7"/>
    <col min="176" max="176" width="18.453125" customWidth="1"/>
    <col min="177" max="177" width="16.7265625" customWidth="1"/>
    <col min="178" max="178" width="12.7265625" customWidth="1"/>
    <col min="179" max="180" width="7.7265625" customWidth="1"/>
    <col min="181" max="181" width="25.7265625" customWidth="1"/>
    <col min="182" max="182" width="14.7265625" customWidth="1"/>
    <col min="183" max="183" width="9.7265625" customWidth="1"/>
    <col min="184" max="186" width="6.7265625" customWidth="1"/>
    <col min="187" max="194" width="11.7265625" customWidth="1"/>
    <col min="195" max="195" width="30.1796875" customWidth="1"/>
    <col min="196" max="203" width="4.54296875" customWidth="1"/>
    <col min="204" max="204" width="25.7265625" customWidth="1"/>
    <col min="205" max="205" width="30.7265625" customWidth="1"/>
    <col min="206" max="206" width="9.7265625" style="7" customWidth="1"/>
    <col min="207" max="207" width="14.7265625" customWidth="1"/>
    <col min="208" max="209" width="14.1796875" bestFit="1" customWidth="1"/>
    <col min="210" max="210" width="14.1796875" customWidth="1"/>
    <col min="211" max="212" width="14.1796875" bestFit="1" customWidth="1"/>
    <col min="214" max="215" width="6.7265625" customWidth="1"/>
    <col min="216" max="216" width="11.7265625" customWidth="1"/>
    <col min="217" max="218" width="6.7265625" customWidth="1"/>
    <col min="219" max="229" width="11.7265625" customWidth="1"/>
    <col min="230" max="230" width="40.7265625" customWidth="1"/>
    <col min="231" max="237" width="5.7265625" customWidth="1"/>
  </cols>
  <sheetData>
    <row r="1" spans="1:204" ht="15.75" customHeight="1" thickTop="1" thickBot="1" x14ac:dyDescent="0.4">
      <c r="A1" s="477"/>
      <c r="B1" s="478"/>
      <c r="C1" s="481"/>
      <c r="D1" s="482"/>
      <c r="E1" s="483"/>
      <c r="F1" s="484"/>
      <c r="G1" s="485"/>
      <c r="H1" s="474"/>
      <c r="I1" s="475"/>
      <c r="J1" s="475"/>
      <c r="K1" s="476"/>
      <c r="L1" s="474"/>
      <c r="M1" s="475"/>
      <c r="N1" s="475"/>
      <c r="O1" s="476"/>
      <c r="P1" s="474"/>
      <c r="Q1" s="475"/>
      <c r="R1" s="475"/>
      <c r="S1" s="476"/>
      <c r="T1" s="474"/>
      <c r="U1" s="475"/>
      <c r="V1" s="475"/>
      <c r="W1" s="476"/>
      <c r="X1" s="474"/>
      <c r="Y1" s="475"/>
      <c r="Z1" s="475"/>
      <c r="AA1" s="476"/>
      <c r="AB1" s="474"/>
      <c r="AC1" s="475"/>
      <c r="AD1" s="475"/>
      <c r="AE1" s="476"/>
      <c r="AF1" s="474"/>
      <c r="AG1" s="475"/>
      <c r="AH1" s="475"/>
      <c r="AI1" s="476"/>
      <c r="AJ1" s="474"/>
      <c r="AK1" s="475"/>
      <c r="AL1" s="475"/>
      <c r="AM1" s="476"/>
      <c r="AN1" s="462"/>
      <c r="AO1" s="463"/>
      <c r="AP1" s="463"/>
      <c r="AQ1" s="464"/>
      <c r="AR1" s="462"/>
      <c r="AS1" s="463"/>
      <c r="AT1" s="463"/>
      <c r="AU1" s="464"/>
      <c r="AV1" s="462"/>
      <c r="AW1" s="463"/>
      <c r="AX1" s="463"/>
      <c r="AY1" s="464"/>
      <c r="AZ1" s="462"/>
      <c r="BA1" s="463"/>
      <c r="BB1" s="463"/>
      <c r="BC1" s="464"/>
      <c r="BD1" s="462"/>
      <c r="BE1" s="463"/>
      <c r="BF1" s="463"/>
      <c r="BG1" s="464"/>
      <c r="BH1" s="65"/>
      <c r="BI1" s="268">
        <v>3</v>
      </c>
      <c r="BJ1" s="462"/>
      <c r="BK1" s="463"/>
      <c r="BL1" s="463"/>
      <c r="BM1" s="464"/>
      <c r="BN1" s="462"/>
      <c r="BO1" s="463"/>
      <c r="BP1" s="463"/>
      <c r="BQ1" s="464"/>
      <c r="BR1" s="462"/>
      <c r="BS1" s="463"/>
      <c r="BT1" s="463"/>
      <c r="BU1" s="464"/>
      <c r="BV1" s="462"/>
      <c r="BW1" s="463"/>
      <c r="BX1" s="463"/>
      <c r="BY1" s="464"/>
      <c r="BZ1" s="462"/>
      <c r="CA1" s="463"/>
      <c r="CB1" s="463"/>
      <c r="CC1" s="464"/>
      <c r="CD1" s="462"/>
      <c r="CE1" s="463"/>
      <c r="CF1" s="463"/>
      <c r="CG1" s="464"/>
      <c r="CH1" s="462"/>
      <c r="CI1" s="463"/>
      <c r="CJ1" s="463"/>
      <c r="CK1" s="464"/>
      <c r="CL1" s="462"/>
      <c r="CM1" s="463"/>
      <c r="CN1" s="463"/>
      <c r="CO1" s="464"/>
      <c r="CP1" s="462"/>
      <c r="CQ1" s="463"/>
      <c r="CR1" s="463"/>
      <c r="CS1" s="463"/>
      <c r="CT1" s="495"/>
      <c r="CU1" s="496"/>
      <c r="CV1" s="496"/>
      <c r="CW1" s="496"/>
      <c r="CX1" s="496"/>
      <c r="CY1" s="497"/>
      <c r="CZ1" s="463"/>
      <c r="DA1" s="463"/>
      <c r="DB1" s="463"/>
      <c r="DC1" s="464"/>
      <c r="DD1" s="462"/>
      <c r="DE1" s="463"/>
      <c r="DF1" s="463"/>
      <c r="DG1" s="464"/>
      <c r="DH1" s="462"/>
      <c r="DI1" s="463"/>
      <c r="DJ1" s="463"/>
      <c r="DK1" s="464"/>
      <c r="DL1" s="462"/>
      <c r="DM1" s="463"/>
      <c r="DN1" s="463"/>
      <c r="DO1" s="464"/>
      <c r="DP1" s="462"/>
      <c r="DQ1" s="463"/>
      <c r="DR1" s="463"/>
      <c r="DS1" s="464"/>
      <c r="DT1" s="462"/>
      <c r="DU1" s="463"/>
      <c r="DV1" s="463"/>
      <c r="DW1" s="464"/>
      <c r="EM1" s="486" t="s">
        <v>24</v>
      </c>
      <c r="EN1" s="466"/>
      <c r="EO1" s="466"/>
      <c r="EP1" s="466"/>
      <c r="EQ1" s="466"/>
      <c r="ES1" s="5"/>
      <c r="FE1" s="5"/>
      <c r="FF1" s="26"/>
      <c r="FG1" s="12"/>
      <c r="FH1" s="12"/>
      <c r="FI1" s="12"/>
      <c r="FJ1" s="12"/>
      <c r="FK1" s="252"/>
      <c r="FL1" s="67"/>
      <c r="FM1" s="487"/>
      <c r="FN1" s="488"/>
      <c r="FO1" s="488"/>
      <c r="FP1" s="489"/>
    </row>
    <row r="2" spans="1:204" ht="15.75" customHeight="1" thickTop="1" thickBot="1" x14ac:dyDescent="0.4">
      <c r="A2" s="479"/>
      <c r="B2" s="480"/>
      <c r="C2" s="490"/>
      <c r="D2" s="491"/>
      <c r="E2" s="492"/>
      <c r="F2" s="493"/>
      <c r="G2" s="494"/>
      <c r="H2" s="449"/>
      <c r="I2" s="450"/>
      <c r="J2" s="450"/>
      <c r="K2" s="451"/>
      <c r="L2" s="449"/>
      <c r="M2" s="450"/>
      <c r="N2" s="450"/>
      <c r="O2" s="451"/>
      <c r="P2" s="449"/>
      <c r="Q2" s="450"/>
      <c r="R2" s="450"/>
      <c r="S2" s="451"/>
      <c r="T2" s="449"/>
      <c r="U2" s="450"/>
      <c r="V2" s="450"/>
      <c r="W2" s="451"/>
      <c r="X2" s="449"/>
      <c r="Y2" s="450"/>
      <c r="Z2" s="450"/>
      <c r="AA2" s="451"/>
      <c r="AB2" s="449"/>
      <c r="AC2" s="450"/>
      <c r="AD2" s="450"/>
      <c r="AE2" s="451"/>
      <c r="AF2" s="449"/>
      <c r="AG2" s="450"/>
      <c r="AH2" s="450"/>
      <c r="AI2" s="451"/>
      <c r="AJ2" s="449"/>
      <c r="AK2" s="450"/>
      <c r="AL2" s="450"/>
      <c r="AM2" s="451"/>
      <c r="AN2" s="446"/>
      <c r="AO2" s="447"/>
      <c r="AP2" s="447"/>
      <c r="AQ2" s="448"/>
      <c r="AR2" s="446"/>
      <c r="AS2" s="447"/>
      <c r="AT2" s="447"/>
      <c r="AU2" s="448"/>
      <c r="AV2" s="446"/>
      <c r="AW2" s="447"/>
      <c r="AX2" s="447"/>
      <c r="AY2" s="448"/>
      <c r="AZ2" s="446"/>
      <c r="BA2" s="447"/>
      <c r="BB2" s="447"/>
      <c r="BC2" s="448"/>
      <c r="BD2" s="446"/>
      <c r="BE2" s="447"/>
      <c r="BF2" s="447"/>
      <c r="BG2" s="448"/>
      <c r="BH2" s="66"/>
      <c r="BI2" s="5"/>
      <c r="BJ2" s="446"/>
      <c r="BK2" s="447"/>
      <c r="BL2" s="447"/>
      <c r="BM2" s="448"/>
      <c r="BN2" s="446"/>
      <c r="BO2" s="447"/>
      <c r="BP2" s="447"/>
      <c r="BQ2" s="448"/>
      <c r="BR2" s="446"/>
      <c r="BS2" s="447"/>
      <c r="BT2" s="447"/>
      <c r="BU2" s="448"/>
      <c r="BV2" s="446"/>
      <c r="BW2" s="447"/>
      <c r="BX2" s="447"/>
      <c r="BY2" s="448"/>
      <c r="BZ2" s="446"/>
      <c r="CA2" s="447"/>
      <c r="CB2" s="447"/>
      <c r="CC2" s="448"/>
      <c r="CD2" s="446"/>
      <c r="CE2" s="447"/>
      <c r="CF2" s="447"/>
      <c r="CG2" s="448"/>
      <c r="CH2" s="446"/>
      <c r="CI2" s="447"/>
      <c r="CJ2" s="447"/>
      <c r="CK2" s="448"/>
      <c r="CL2" s="446"/>
      <c r="CM2" s="447"/>
      <c r="CN2" s="447"/>
      <c r="CO2" s="448"/>
      <c r="CP2" s="446"/>
      <c r="CQ2" s="447"/>
      <c r="CR2" s="447"/>
      <c r="CS2" s="447"/>
      <c r="CT2" s="498"/>
      <c r="CU2" s="499"/>
      <c r="CV2" s="499"/>
      <c r="CW2" s="499"/>
      <c r="CX2" s="499"/>
      <c r="CY2" s="500"/>
      <c r="CZ2" s="447"/>
      <c r="DA2" s="447"/>
      <c r="DB2" s="447"/>
      <c r="DC2" s="448"/>
      <c r="DD2" s="446"/>
      <c r="DE2" s="447"/>
      <c r="DF2" s="447"/>
      <c r="DG2" s="448"/>
      <c r="DH2" s="446"/>
      <c r="DI2" s="447"/>
      <c r="DJ2" s="447"/>
      <c r="DK2" s="448"/>
      <c r="DL2" s="446"/>
      <c r="DM2" s="447"/>
      <c r="DN2" s="447"/>
      <c r="DO2" s="448"/>
      <c r="DP2" s="446"/>
      <c r="DQ2" s="447"/>
      <c r="DR2" s="447"/>
      <c r="DS2" s="448"/>
      <c r="DT2" s="446"/>
      <c r="DU2" s="447"/>
      <c r="DV2" s="447"/>
      <c r="DW2" s="448"/>
      <c r="EM2" s="465">
        <v>43642</v>
      </c>
      <c r="EN2" s="466"/>
      <c r="EO2" s="466"/>
      <c r="EP2" s="466"/>
      <c r="EQ2" s="466"/>
      <c r="ES2" s="5"/>
      <c r="ET2" s="8"/>
      <c r="EV2" s="15"/>
      <c r="EW2" s="15"/>
      <c r="EX2" s="15"/>
      <c r="EY2" s="15"/>
      <c r="EZ2" s="15"/>
      <c r="FA2" s="15"/>
      <c r="FB2" s="15"/>
      <c r="FC2" s="15"/>
      <c r="FD2" s="15"/>
      <c r="FE2" s="250"/>
      <c r="FF2" s="31"/>
      <c r="FG2" s="13"/>
      <c r="FH2" s="13"/>
      <c r="FI2" s="13"/>
      <c r="FJ2" s="53"/>
      <c r="FK2" s="53"/>
      <c r="FL2" s="68"/>
      <c r="FM2" s="62"/>
      <c r="FN2" s="63"/>
      <c r="FO2" s="63"/>
      <c r="FP2" s="64"/>
    </row>
    <row r="3" spans="1:204" ht="15.5" thickTop="1" thickBot="1" x14ac:dyDescent="0.4">
      <c r="A3" s="467"/>
      <c r="B3" s="468"/>
      <c r="C3" s="469"/>
      <c r="D3" s="470"/>
      <c r="E3" s="471"/>
      <c r="F3" s="472"/>
      <c r="G3" s="473"/>
      <c r="H3" s="409"/>
      <c r="I3" s="410"/>
      <c r="J3" s="410"/>
      <c r="K3" s="411"/>
      <c r="L3" s="409"/>
      <c r="M3" s="410"/>
      <c r="N3" s="410"/>
      <c r="O3" s="411"/>
      <c r="P3" s="409"/>
      <c r="Q3" s="410"/>
      <c r="R3" s="410"/>
      <c r="S3" s="411"/>
      <c r="T3" s="409"/>
      <c r="U3" s="410"/>
      <c r="V3" s="410"/>
      <c r="W3" s="411"/>
      <c r="X3" s="409"/>
      <c r="Y3" s="410"/>
      <c r="Z3" s="410"/>
      <c r="AA3" s="411"/>
      <c r="AB3" s="409"/>
      <c r="AC3" s="410"/>
      <c r="AD3" s="410"/>
      <c r="AE3" s="411"/>
      <c r="AF3" s="409"/>
      <c r="AG3" s="410"/>
      <c r="AH3" s="410"/>
      <c r="AI3" s="411"/>
      <c r="AJ3" s="409"/>
      <c r="AK3" s="410"/>
      <c r="AL3" s="410"/>
      <c r="AM3" s="411"/>
      <c r="AN3" s="409"/>
      <c r="AO3" s="410"/>
      <c r="AP3" s="410"/>
      <c r="AQ3" s="411"/>
      <c r="AR3" s="409"/>
      <c r="AS3" s="410"/>
      <c r="AT3" s="410"/>
      <c r="AU3" s="411"/>
      <c r="AV3" s="409"/>
      <c r="AW3" s="410"/>
      <c r="AX3" s="410"/>
      <c r="AY3" s="411"/>
      <c r="AZ3" s="409"/>
      <c r="BA3" s="410"/>
      <c r="BB3" s="410"/>
      <c r="BC3" s="411"/>
      <c r="BD3" s="409"/>
      <c r="BE3" s="410"/>
      <c r="BF3" s="410"/>
      <c r="BG3" s="411"/>
      <c r="BH3" s="40"/>
      <c r="BI3" s="5"/>
      <c r="BJ3" s="409"/>
      <c r="BK3" s="410"/>
      <c r="BL3" s="410"/>
      <c r="BM3" s="411"/>
      <c r="BN3" s="409"/>
      <c r="BO3" s="410"/>
      <c r="BP3" s="410"/>
      <c r="BQ3" s="411"/>
      <c r="BR3" s="409"/>
      <c r="BS3" s="410"/>
      <c r="BT3" s="410"/>
      <c r="BU3" s="411"/>
      <c r="BV3" s="409"/>
      <c r="BW3" s="410"/>
      <c r="BX3" s="410"/>
      <c r="BY3" s="411"/>
      <c r="BZ3" s="409"/>
      <c r="CA3" s="410"/>
      <c r="CB3" s="410"/>
      <c r="CC3" s="411"/>
      <c r="CD3" s="409"/>
      <c r="CE3" s="410"/>
      <c r="CF3" s="410"/>
      <c r="CG3" s="411"/>
      <c r="CH3" s="409"/>
      <c r="CI3" s="410"/>
      <c r="CJ3" s="410"/>
      <c r="CK3" s="411"/>
      <c r="CL3" s="409"/>
      <c r="CM3" s="410"/>
      <c r="CN3" s="410"/>
      <c r="CO3" s="411"/>
      <c r="CP3" s="409"/>
      <c r="CQ3" s="410"/>
      <c r="CR3" s="410"/>
      <c r="CS3" s="410"/>
      <c r="CT3" s="498"/>
      <c r="CU3" s="499"/>
      <c r="CV3" s="499"/>
      <c r="CW3" s="499"/>
      <c r="CX3" s="499"/>
      <c r="CY3" s="500"/>
      <c r="CZ3" s="410"/>
      <c r="DA3" s="410"/>
      <c r="DB3" s="410"/>
      <c r="DC3" s="411"/>
      <c r="DD3" s="409"/>
      <c r="DE3" s="410"/>
      <c r="DF3" s="410"/>
      <c r="DG3" s="411"/>
      <c r="DH3" s="409"/>
      <c r="DI3" s="410"/>
      <c r="DJ3" s="410"/>
      <c r="DK3" s="411"/>
      <c r="DL3" s="409"/>
      <c r="DM3" s="410"/>
      <c r="DN3" s="410"/>
      <c r="DO3" s="411"/>
      <c r="DP3" s="409"/>
      <c r="DQ3" s="410"/>
      <c r="DR3" s="410"/>
      <c r="DS3" s="411"/>
      <c r="DT3" s="409"/>
      <c r="DU3" s="410"/>
      <c r="DV3" s="410"/>
      <c r="DW3" s="411"/>
      <c r="EM3" s="269"/>
      <c r="EN3" s="269"/>
      <c r="EO3" s="269"/>
      <c r="EP3" s="269"/>
      <c r="EQ3" s="269"/>
      <c r="ES3" s="5"/>
      <c r="ET3" s="8"/>
      <c r="EV3" s="15"/>
      <c r="EW3" s="15"/>
      <c r="EX3" s="15"/>
      <c r="EY3" s="15"/>
      <c r="EZ3" s="15"/>
      <c r="FA3" s="15"/>
      <c r="FB3" s="15"/>
      <c r="FC3" s="15"/>
      <c r="FD3" s="15"/>
      <c r="FE3" s="250"/>
      <c r="FF3" s="34"/>
      <c r="FG3" s="14"/>
      <c r="FH3" s="14"/>
      <c r="FI3" s="14"/>
      <c r="FJ3" s="54"/>
      <c r="FK3" s="54"/>
      <c r="FL3" s="69"/>
      <c r="FM3" s="59"/>
      <c r="FN3" s="14"/>
      <c r="FO3" s="60"/>
      <c r="FP3" s="61"/>
    </row>
    <row r="4" spans="1:204" x14ac:dyDescent="0.35">
      <c r="A4" s="452"/>
      <c r="B4" s="453"/>
      <c r="C4" s="454"/>
      <c r="D4" s="455"/>
      <c r="E4" s="456"/>
      <c r="F4" s="457"/>
      <c r="G4" s="458"/>
      <c r="H4" s="459"/>
      <c r="I4" s="460"/>
      <c r="J4" s="460"/>
      <c r="K4" s="461"/>
      <c r="L4" s="403"/>
      <c r="M4" s="404"/>
      <c r="N4" s="404"/>
      <c r="O4" s="405"/>
      <c r="P4" s="403"/>
      <c r="Q4" s="404"/>
      <c r="R4" s="404"/>
      <c r="S4" s="405"/>
      <c r="T4" s="403"/>
      <c r="U4" s="404"/>
      <c r="V4" s="404"/>
      <c r="W4" s="405"/>
      <c r="X4" s="403"/>
      <c r="Y4" s="404"/>
      <c r="Z4" s="404"/>
      <c r="AA4" s="405"/>
      <c r="AB4" s="403"/>
      <c r="AC4" s="404"/>
      <c r="AD4" s="404"/>
      <c r="AE4" s="405"/>
      <c r="AF4" s="403"/>
      <c r="AG4" s="404"/>
      <c r="AH4" s="404"/>
      <c r="AI4" s="405"/>
      <c r="AJ4" s="403"/>
      <c r="AK4" s="404"/>
      <c r="AL4" s="404"/>
      <c r="AM4" s="405"/>
      <c r="AN4" s="403"/>
      <c r="AO4" s="404"/>
      <c r="AP4" s="404"/>
      <c r="AQ4" s="405"/>
      <c r="AR4" s="403"/>
      <c r="AS4" s="404"/>
      <c r="AT4" s="404"/>
      <c r="AU4" s="405"/>
      <c r="AV4" s="403"/>
      <c r="AW4" s="404"/>
      <c r="AX4" s="404"/>
      <c r="AY4" s="405"/>
      <c r="AZ4" s="403"/>
      <c r="BA4" s="404"/>
      <c r="BB4" s="404"/>
      <c r="BC4" s="405"/>
      <c r="BD4" s="403"/>
      <c r="BE4" s="404"/>
      <c r="BF4" s="404"/>
      <c r="BG4" s="405"/>
      <c r="BH4" s="41"/>
      <c r="BI4" s="5"/>
      <c r="BJ4" s="403"/>
      <c r="BK4" s="404"/>
      <c r="BL4" s="404"/>
      <c r="BM4" s="405"/>
      <c r="BN4" s="403"/>
      <c r="BO4" s="404"/>
      <c r="BP4" s="404"/>
      <c r="BQ4" s="405"/>
      <c r="BR4" s="403"/>
      <c r="BS4" s="404"/>
      <c r="BT4" s="404"/>
      <c r="BU4" s="405"/>
      <c r="BV4" s="403"/>
      <c r="BW4" s="404"/>
      <c r="BX4" s="404"/>
      <c r="BY4" s="405"/>
      <c r="BZ4" s="403"/>
      <c r="CA4" s="404"/>
      <c r="CB4" s="404"/>
      <c r="CC4" s="405"/>
      <c r="CD4" s="403"/>
      <c r="CE4" s="404"/>
      <c r="CF4" s="404"/>
      <c r="CG4" s="405"/>
      <c r="CH4" s="403"/>
      <c r="CI4" s="404"/>
      <c r="CJ4" s="404"/>
      <c r="CK4" s="405"/>
      <c r="CL4" s="403"/>
      <c r="CM4" s="404"/>
      <c r="CN4" s="404"/>
      <c r="CO4" s="405"/>
      <c r="CP4" s="403"/>
      <c r="CQ4" s="404"/>
      <c r="CR4" s="404"/>
      <c r="CS4" s="404"/>
      <c r="CT4" s="498"/>
      <c r="CU4" s="499"/>
      <c r="CV4" s="499"/>
      <c r="CW4" s="499"/>
      <c r="CX4" s="499"/>
      <c r="CY4" s="500"/>
      <c r="CZ4" s="404"/>
      <c r="DA4" s="404"/>
      <c r="DB4" s="404"/>
      <c r="DC4" s="405"/>
      <c r="DD4" s="403"/>
      <c r="DE4" s="404"/>
      <c r="DF4" s="404"/>
      <c r="DG4" s="405"/>
      <c r="DH4" s="403"/>
      <c r="DI4" s="404"/>
      <c r="DJ4" s="404"/>
      <c r="DK4" s="405"/>
      <c r="DL4" s="403"/>
      <c r="DM4" s="404"/>
      <c r="DN4" s="404"/>
      <c r="DO4" s="405"/>
      <c r="DP4" s="403"/>
      <c r="DQ4" s="404"/>
      <c r="DR4" s="404"/>
      <c r="DS4" s="405"/>
      <c r="DT4" s="403"/>
      <c r="DU4" s="404"/>
      <c r="DV4" s="404"/>
      <c r="DW4" s="405"/>
      <c r="EM4" s="269"/>
      <c r="EN4" s="269"/>
      <c r="EO4" s="269"/>
      <c r="EP4" s="269"/>
      <c r="EQ4" s="269"/>
      <c r="ES4" s="5"/>
      <c r="ET4" s="8"/>
      <c r="EV4" s="15"/>
      <c r="EW4" s="15"/>
      <c r="EX4" s="15"/>
      <c r="EY4" s="15"/>
      <c r="EZ4" s="15"/>
      <c r="FA4" s="15"/>
      <c r="FB4" s="15"/>
      <c r="FC4" s="15"/>
      <c r="FD4" s="15"/>
      <c r="FE4" s="250"/>
      <c r="FF4" s="37"/>
      <c r="FG4" s="14"/>
      <c r="FH4" s="14"/>
      <c r="FI4" s="14"/>
      <c r="FJ4" s="54"/>
      <c r="FK4" s="54"/>
      <c r="FL4" s="70"/>
      <c r="FM4" s="56"/>
      <c r="FN4" s="11"/>
      <c r="FO4" s="57"/>
      <c r="FP4" s="58"/>
    </row>
    <row r="5" spans="1:204" ht="15" thickBot="1" x14ac:dyDescent="0.4">
      <c r="A5" s="439"/>
      <c r="B5" s="440"/>
      <c r="C5" s="441"/>
      <c r="D5" s="442"/>
      <c r="E5" s="443"/>
      <c r="F5" s="444"/>
      <c r="G5" s="445"/>
      <c r="H5" s="431"/>
      <c r="I5" s="432"/>
      <c r="J5" s="432"/>
      <c r="K5" s="433"/>
      <c r="L5" s="431"/>
      <c r="M5" s="432"/>
      <c r="N5" s="432"/>
      <c r="O5" s="433"/>
      <c r="P5" s="431"/>
      <c r="Q5" s="432"/>
      <c r="R5" s="432"/>
      <c r="S5" s="433"/>
      <c r="T5" s="431"/>
      <c r="U5" s="432"/>
      <c r="V5" s="432"/>
      <c r="W5" s="433"/>
      <c r="X5" s="431"/>
      <c r="Y5" s="432"/>
      <c r="Z5" s="432"/>
      <c r="AA5" s="433"/>
      <c r="AB5" s="431"/>
      <c r="AC5" s="432"/>
      <c r="AD5" s="432"/>
      <c r="AE5" s="433"/>
      <c r="AF5" s="431"/>
      <c r="AG5" s="432"/>
      <c r="AH5" s="432"/>
      <c r="AI5" s="433"/>
      <c r="AJ5" s="431"/>
      <c r="AK5" s="432"/>
      <c r="AL5" s="432"/>
      <c r="AM5" s="433"/>
      <c r="AN5" s="431"/>
      <c r="AO5" s="432"/>
      <c r="AP5" s="432"/>
      <c r="AQ5" s="433"/>
      <c r="AR5" s="431"/>
      <c r="AS5" s="432"/>
      <c r="AT5" s="432"/>
      <c r="AU5" s="433"/>
      <c r="AV5" s="431"/>
      <c r="AW5" s="432"/>
      <c r="AX5" s="432"/>
      <c r="AY5" s="433"/>
      <c r="AZ5" s="431"/>
      <c r="BA5" s="432"/>
      <c r="BB5" s="432"/>
      <c r="BC5" s="433"/>
      <c r="BD5" s="431"/>
      <c r="BE5" s="432"/>
      <c r="BF5" s="432"/>
      <c r="BG5" s="433"/>
      <c r="BH5" s="41"/>
      <c r="BI5" s="5"/>
      <c r="BJ5" s="431"/>
      <c r="BK5" s="432"/>
      <c r="BL5" s="432"/>
      <c r="BM5" s="433"/>
      <c r="BN5" s="431"/>
      <c r="BO5" s="432"/>
      <c r="BP5" s="432"/>
      <c r="BQ5" s="433"/>
      <c r="BR5" s="431"/>
      <c r="BS5" s="432"/>
      <c r="BT5" s="432"/>
      <c r="BU5" s="433"/>
      <c r="BV5" s="431"/>
      <c r="BW5" s="432"/>
      <c r="BX5" s="432"/>
      <c r="BY5" s="433"/>
      <c r="BZ5" s="431"/>
      <c r="CA5" s="432"/>
      <c r="CB5" s="432"/>
      <c r="CC5" s="433"/>
      <c r="CD5" s="431"/>
      <c r="CE5" s="432"/>
      <c r="CF5" s="432"/>
      <c r="CG5" s="433"/>
      <c r="CH5" s="431"/>
      <c r="CI5" s="432"/>
      <c r="CJ5" s="432"/>
      <c r="CK5" s="433"/>
      <c r="CL5" s="431"/>
      <c r="CM5" s="432"/>
      <c r="CN5" s="432"/>
      <c r="CO5" s="433"/>
      <c r="CP5" s="431"/>
      <c r="CQ5" s="432"/>
      <c r="CR5" s="432"/>
      <c r="CS5" s="432"/>
      <c r="CT5" s="498"/>
      <c r="CU5" s="499"/>
      <c r="CV5" s="499"/>
      <c r="CW5" s="499"/>
      <c r="CX5" s="499"/>
      <c r="CY5" s="500"/>
      <c r="CZ5" s="432"/>
      <c r="DA5" s="432"/>
      <c r="DB5" s="432"/>
      <c r="DC5" s="433"/>
      <c r="DD5" s="431"/>
      <c r="DE5" s="432"/>
      <c r="DF5" s="432"/>
      <c r="DG5" s="433"/>
      <c r="DH5" s="431"/>
      <c r="DI5" s="432"/>
      <c r="DJ5" s="432"/>
      <c r="DK5" s="433"/>
      <c r="DL5" s="431"/>
      <c r="DM5" s="432"/>
      <c r="DN5" s="432"/>
      <c r="DO5" s="433"/>
      <c r="DP5" s="431"/>
      <c r="DQ5" s="432"/>
      <c r="DR5" s="432"/>
      <c r="DS5" s="433"/>
      <c r="DT5" s="431"/>
      <c r="DU5" s="432"/>
      <c r="DV5" s="432"/>
      <c r="DW5" s="433"/>
      <c r="DX5" s="269"/>
      <c r="DY5" s="269"/>
      <c r="DZ5" s="269"/>
      <c r="EA5" s="269"/>
      <c r="EB5" s="269"/>
      <c r="EC5" s="269"/>
      <c r="ED5" s="269"/>
      <c r="EE5" s="269"/>
      <c r="EF5" s="269"/>
      <c r="EG5" s="269"/>
      <c r="EH5" s="269"/>
      <c r="EI5" s="269"/>
      <c r="EJ5" s="269"/>
      <c r="EK5" s="269"/>
      <c r="EL5" s="269"/>
      <c r="EM5" s="269"/>
      <c r="EN5" s="269"/>
      <c r="EO5" s="269"/>
      <c r="EP5" s="269"/>
      <c r="EQ5" s="269"/>
      <c r="ES5" s="5"/>
      <c r="ET5" s="8"/>
      <c r="EV5" s="15"/>
      <c r="EW5" s="15"/>
      <c r="EX5" s="15"/>
      <c r="EY5" s="15"/>
      <c r="EZ5" s="15"/>
      <c r="FA5" s="15"/>
      <c r="FB5" s="15"/>
      <c r="FC5" s="15"/>
      <c r="FD5" s="15"/>
      <c r="FE5" s="250"/>
      <c r="FF5" s="37"/>
      <c r="FG5" s="14"/>
      <c r="FH5" s="14"/>
      <c r="FI5" s="14"/>
      <c r="FJ5" s="54"/>
      <c r="FK5" s="54"/>
      <c r="FL5" s="70"/>
      <c r="FM5" s="56"/>
      <c r="FN5" s="11"/>
      <c r="FO5" s="57"/>
      <c r="FP5" s="58"/>
    </row>
    <row r="6" spans="1:204" ht="15" thickBot="1" x14ac:dyDescent="0.4">
      <c r="A6" s="434"/>
      <c r="B6" s="435"/>
      <c r="C6" s="436"/>
      <c r="D6" s="437"/>
      <c r="E6" s="437"/>
      <c r="F6" s="437"/>
      <c r="G6" s="438"/>
      <c r="H6" s="430"/>
      <c r="I6" s="428"/>
      <c r="J6" s="428"/>
      <c r="K6" s="429"/>
      <c r="L6" s="430"/>
      <c r="M6" s="428"/>
      <c r="N6" s="428"/>
      <c r="O6" s="429"/>
      <c r="P6" s="430"/>
      <c r="Q6" s="428"/>
      <c r="R6" s="428"/>
      <c r="S6" s="429"/>
      <c r="T6" s="430"/>
      <c r="U6" s="428"/>
      <c r="V6" s="428"/>
      <c r="W6" s="429"/>
      <c r="X6" s="430"/>
      <c r="Y6" s="428"/>
      <c r="Z6" s="428"/>
      <c r="AA6" s="429"/>
      <c r="AB6" s="430"/>
      <c r="AC6" s="428"/>
      <c r="AD6" s="428"/>
      <c r="AE6" s="429"/>
      <c r="AF6" s="430"/>
      <c r="AG6" s="428"/>
      <c r="AH6" s="428"/>
      <c r="AI6" s="429"/>
      <c r="AJ6" s="430"/>
      <c r="AK6" s="428"/>
      <c r="AL6" s="428"/>
      <c r="AM6" s="429"/>
      <c r="AN6" s="430"/>
      <c r="AO6" s="428"/>
      <c r="AP6" s="428"/>
      <c r="AQ6" s="429"/>
      <c r="AR6" s="430"/>
      <c r="AS6" s="428"/>
      <c r="AT6" s="428"/>
      <c r="AU6" s="429"/>
      <c r="AV6" s="430"/>
      <c r="AW6" s="428"/>
      <c r="AX6" s="428"/>
      <c r="AY6" s="429"/>
      <c r="AZ6" s="430"/>
      <c r="BA6" s="428"/>
      <c r="BB6" s="428"/>
      <c r="BC6" s="429"/>
      <c r="BD6" s="430"/>
      <c r="BE6" s="428"/>
      <c r="BF6" s="428"/>
      <c r="BG6" s="429"/>
      <c r="BH6" s="41"/>
      <c r="BI6" s="5"/>
      <c r="BJ6" s="430"/>
      <c r="BK6" s="428"/>
      <c r="BL6" s="428"/>
      <c r="BM6" s="429"/>
      <c r="BN6" s="430"/>
      <c r="BO6" s="428"/>
      <c r="BP6" s="428"/>
      <c r="BQ6" s="429"/>
      <c r="BR6" s="430"/>
      <c r="BS6" s="428"/>
      <c r="BT6" s="428"/>
      <c r="BU6" s="429"/>
      <c r="BV6" s="430"/>
      <c r="BW6" s="428"/>
      <c r="BX6" s="428"/>
      <c r="BY6" s="429"/>
      <c r="BZ6" s="430"/>
      <c r="CA6" s="428"/>
      <c r="CB6" s="428"/>
      <c r="CC6" s="429"/>
      <c r="CD6" s="430"/>
      <c r="CE6" s="428"/>
      <c r="CF6" s="428"/>
      <c r="CG6" s="429"/>
      <c r="CH6" s="430"/>
      <c r="CI6" s="428"/>
      <c r="CJ6" s="428"/>
      <c r="CK6" s="429"/>
      <c r="CL6" s="430"/>
      <c r="CM6" s="428"/>
      <c r="CN6" s="428"/>
      <c r="CO6" s="429"/>
      <c r="CP6" s="430"/>
      <c r="CQ6" s="428"/>
      <c r="CR6" s="428"/>
      <c r="CS6" s="428"/>
      <c r="CT6" s="498"/>
      <c r="CU6" s="499"/>
      <c r="CV6" s="499"/>
      <c r="CW6" s="499"/>
      <c r="CX6" s="499"/>
      <c r="CY6" s="500"/>
      <c r="CZ6" s="428"/>
      <c r="DA6" s="428"/>
      <c r="DB6" s="428"/>
      <c r="DC6" s="429"/>
      <c r="DD6" s="430"/>
      <c r="DE6" s="428"/>
      <c r="DF6" s="428"/>
      <c r="DG6" s="429"/>
      <c r="DH6" s="430"/>
      <c r="DI6" s="428"/>
      <c r="DJ6" s="428"/>
      <c r="DK6" s="429"/>
      <c r="DL6" s="430"/>
      <c r="DM6" s="428"/>
      <c r="DN6" s="428"/>
      <c r="DO6" s="429"/>
      <c r="DP6" s="430"/>
      <c r="DQ6" s="428"/>
      <c r="DR6" s="428"/>
      <c r="DS6" s="429"/>
      <c r="DT6" s="430"/>
      <c r="DU6" s="428"/>
      <c r="DV6" s="428"/>
      <c r="DW6" s="429"/>
      <c r="EM6" s="269"/>
      <c r="EN6" s="269"/>
      <c r="EO6" s="269"/>
      <c r="EP6" s="269"/>
      <c r="EQ6" s="269"/>
      <c r="ES6" s="5"/>
      <c r="ET6" s="8"/>
      <c r="EV6" s="15"/>
      <c r="EW6" s="15"/>
      <c r="EX6" s="15"/>
      <c r="EY6" s="15"/>
      <c r="EZ6" s="15"/>
      <c r="FA6" s="15"/>
      <c r="FB6" s="15"/>
      <c r="FC6" s="15"/>
      <c r="FD6" s="15"/>
      <c r="FE6" s="250"/>
      <c r="FF6" s="37"/>
      <c r="FG6" s="14"/>
      <c r="FH6" s="14"/>
      <c r="FI6" s="14"/>
      <c r="FJ6" s="54"/>
      <c r="FK6" s="54"/>
      <c r="FL6" s="70"/>
      <c r="FM6" s="56"/>
      <c r="FN6" s="11"/>
      <c r="FO6" s="57"/>
      <c r="FP6" s="58"/>
    </row>
    <row r="7" spans="1:204" x14ac:dyDescent="0.35">
      <c r="A7" s="420"/>
      <c r="B7" s="421"/>
      <c r="C7" s="422"/>
      <c r="D7" s="423"/>
      <c r="E7" s="423"/>
      <c r="F7" s="423"/>
      <c r="G7" s="424"/>
      <c r="H7" s="425"/>
      <c r="I7" s="426"/>
      <c r="J7" s="426"/>
      <c r="K7" s="427"/>
      <c r="L7" s="419"/>
      <c r="M7" s="417"/>
      <c r="N7" s="417"/>
      <c r="O7" s="418"/>
      <c r="P7" s="419"/>
      <c r="Q7" s="417"/>
      <c r="R7" s="417"/>
      <c r="S7" s="418"/>
      <c r="T7" s="419"/>
      <c r="U7" s="417"/>
      <c r="V7" s="417"/>
      <c r="W7" s="418"/>
      <c r="X7" s="419"/>
      <c r="Y7" s="417"/>
      <c r="Z7" s="417"/>
      <c r="AA7" s="418"/>
      <c r="AB7" s="419"/>
      <c r="AC7" s="417"/>
      <c r="AD7" s="417"/>
      <c r="AE7" s="418"/>
      <c r="AF7" s="419"/>
      <c r="AG7" s="417"/>
      <c r="AH7" s="417"/>
      <c r="AI7" s="418"/>
      <c r="AJ7" s="419"/>
      <c r="AK7" s="417"/>
      <c r="AL7" s="417"/>
      <c r="AM7" s="418"/>
      <c r="AN7" s="419"/>
      <c r="AO7" s="417"/>
      <c r="AP7" s="417"/>
      <c r="AQ7" s="418"/>
      <c r="AR7" s="419"/>
      <c r="AS7" s="417"/>
      <c r="AT7" s="417"/>
      <c r="AU7" s="418"/>
      <c r="AV7" s="419"/>
      <c r="AW7" s="417"/>
      <c r="AX7" s="417"/>
      <c r="AY7" s="418"/>
      <c r="AZ7" s="419"/>
      <c r="BA7" s="417"/>
      <c r="BB7" s="417"/>
      <c r="BC7" s="418"/>
      <c r="BD7" s="419"/>
      <c r="BE7" s="417"/>
      <c r="BF7" s="417"/>
      <c r="BG7" s="418"/>
      <c r="BH7" s="41"/>
      <c r="BI7" s="5"/>
      <c r="BJ7" s="419"/>
      <c r="BK7" s="417"/>
      <c r="BL7" s="417"/>
      <c r="BM7" s="418"/>
      <c r="BN7" s="419"/>
      <c r="BO7" s="417"/>
      <c r="BP7" s="417"/>
      <c r="BQ7" s="418"/>
      <c r="BR7" s="419"/>
      <c r="BS7" s="417"/>
      <c r="BT7" s="417"/>
      <c r="BU7" s="418"/>
      <c r="BV7" s="419"/>
      <c r="BW7" s="417"/>
      <c r="BX7" s="417"/>
      <c r="BY7" s="418"/>
      <c r="BZ7" s="419"/>
      <c r="CA7" s="417"/>
      <c r="CB7" s="417"/>
      <c r="CC7" s="418"/>
      <c r="CD7" s="419"/>
      <c r="CE7" s="417"/>
      <c r="CF7" s="417"/>
      <c r="CG7" s="418"/>
      <c r="CH7" s="419"/>
      <c r="CI7" s="417"/>
      <c r="CJ7" s="417"/>
      <c r="CK7" s="418"/>
      <c r="CL7" s="419"/>
      <c r="CM7" s="417"/>
      <c r="CN7" s="417"/>
      <c r="CO7" s="418"/>
      <c r="CP7" s="419"/>
      <c r="CQ7" s="417"/>
      <c r="CR7" s="417"/>
      <c r="CS7" s="417"/>
      <c r="CT7" s="498"/>
      <c r="CU7" s="499"/>
      <c r="CV7" s="499"/>
      <c r="CW7" s="499"/>
      <c r="CX7" s="499"/>
      <c r="CY7" s="500"/>
      <c r="CZ7" s="417"/>
      <c r="DA7" s="417"/>
      <c r="DB7" s="417"/>
      <c r="DC7" s="418"/>
      <c r="DD7" s="419"/>
      <c r="DE7" s="417"/>
      <c r="DF7" s="417"/>
      <c r="DG7" s="418"/>
      <c r="DH7" s="419"/>
      <c r="DI7" s="417"/>
      <c r="DJ7" s="417"/>
      <c r="DK7" s="418"/>
      <c r="DL7" s="419"/>
      <c r="DM7" s="417"/>
      <c r="DN7" s="417"/>
      <c r="DO7" s="418"/>
      <c r="DP7" s="419"/>
      <c r="DQ7" s="417"/>
      <c r="DR7" s="417"/>
      <c r="DS7" s="418"/>
      <c r="DT7" s="419"/>
      <c r="DU7" s="417"/>
      <c r="DV7" s="417"/>
      <c r="DW7" s="418"/>
      <c r="EM7" s="269"/>
      <c r="EN7" s="269"/>
      <c r="EO7" s="269"/>
      <c r="EP7" s="269"/>
      <c r="EQ7" s="269"/>
      <c r="ES7" s="5"/>
      <c r="ET7" s="8"/>
      <c r="EV7" s="15"/>
      <c r="EW7" s="15"/>
      <c r="EX7" s="15"/>
      <c r="EY7" s="15"/>
      <c r="EZ7" s="15"/>
      <c r="FA7" s="15"/>
      <c r="FB7" s="15"/>
      <c r="FC7" s="15"/>
      <c r="FD7" s="15"/>
      <c r="FE7" s="250"/>
      <c r="FF7" s="37"/>
      <c r="FG7" s="14"/>
      <c r="FH7" s="14"/>
      <c r="FI7" s="14"/>
      <c r="FJ7" s="54"/>
      <c r="FK7" s="54"/>
      <c r="FL7" s="70"/>
      <c r="FM7" s="56"/>
      <c r="FN7" s="11"/>
      <c r="FO7" s="57"/>
      <c r="FP7" s="58"/>
      <c r="GV7" t="s">
        <v>59</v>
      </c>
    </row>
    <row r="8" spans="1:204" ht="15" thickBot="1" x14ac:dyDescent="0.4">
      <c r="A8" s="415"/>
      <c r="B8" s="416"/>
      <c r="C8" s="414"/>
      <c r="D8" s="412"/>
      <c r="E8" s="412"/>
      <c r="F8" s="412"/>
      <c r="G8" s="413"/>
      <c r="H8" s="414"/>
      <c r="I8" s="412"/>
      <c r="J8" s="412"/>
      <c r="K8" s="413"/>
      <c r="L8" s="414"/>
      <c r="M8" s="412"/>
      <c r="N8" s="412"/>
      <c r="O8" s="413"/>
      <c r="P8" s="414"/>
      <c r="Q8" s="412"/>
      <c r="R8" s="412"/>
      <c r="S8" s="413"/>
      <c r="T8" s="414"/>
      <c r="U8" s="412"/>
      <c r="V8" s="412"/>
      <c r="W8" s="413"/>
      <c r="X8" s="414"/>
      <c r="Y8" s="412"/>
      <c r="Z8" s="412"/>
      <c r="AA8" s="413"/>
      <c r="AB8" s="414"/>
      <c r="AC8" s="412"/>
      <c r="AD8" s="412"/>
      <c r="AE8" s="413"/>
      <c r="AF8" s="414"/>
      <c r="AG8" s="412"/>
      <c r="AH8" s="412"/>
      <c r="AI8" s="413"/>
      <c r="AJ8" s="414"/>
      <c r="AK8" s="412"/>
      <c r="AL8" s="412"/>
      <c r="AM8" s="413"/>
      <c r="AN8" s="414"/>
      <c r="AO8" s="412"/>
      <c r="AP8" s="412"/>
      <c r="AQ8" s="413"/>
      <c r="AR8" s="414"/>
      <c r="AS8" s="412"/>
      <c r="AT8" s="412"/>
      <c r="AU8" s="413"/>
      <c r="AV8" s="414"/>
      <c r="AW8" s="412"/>
      <c r="AX8" s="412"/>
      <c r="AY8" s="413"/>
      <c r="AZ8" s="414"/>
      <c r="BA8" s="412"/>
      <c r="BB8" s="412"/>
      <c r="BC8" s="413"/>
      <c r="BD8" s="414"/>
      <c r="BE8" s="412"/>
      <c r="BF8" s="412"/>
      <c r="BG8" s="413"/>
      <c r="BH8" s="42"/>
      <c r="BI8" s="5"/>
      <c r="BJ8" s="414"/>
      <c r="BK8" s="412"/>
      <c r="BL8" s="412"/>
      <c r="BM8" s="413"/>
      <c r="BN8" s="414"/>
      <c r="BO8" s="412"/>
      <c r="BP8" s="412"/>
      <c r="BQ8" s="413"/>
      <c r="BR8" s="414"/>
      <c r="BS8" s="412"/>
      <c r="BT8" s="412"/>
      <c r="BU8" s="413"/>
      <c r="BV8" s="414"/>
      <c r="BW8" s="412"/>
      <c r="BX8" s="412"/>
      <c r="BY8" s="413"/>
      <c r="BZ8" s="414"/>
      <c r="CA8" s="412"/>
      <c r="CB8" s="412"/>
      <c r="CC8" s="413"/>
      <c r="CD8" s="414"/>
      <c r="CE8" s="412"/>
      <c r="CF8" s="412"/>
      <c r="CG8" s="413"/>
      <c r="CH8" s="414"/>
      <c r="CI8" s="412"/>
      <c r="CJ8" s="412"/>
      <c r="CK8" s="413"/>
      <c r="CL8" s="414"/>
      <c r="CM8" s="412"/>
      <c r="CN8" s="412"/>
      <c r="CO8" s="413"/>
      <c r="CP8" s="414"/>
      <c r="CQ8" s="412"/>
      <c r="CR8" s="412"/>
      <c r="CS8" s="412"/>
      <c r="CT8" s="498"/>
      <c r="CU8" s="499"/>
      <c r="CV8" s="499"/>
      <c r="CW8" s="499"/>
      <c r="CX8" s="499"/>
      <c r="CY8" s="500"/>
      <c r="CZ8" s="412"/>
      <c r="DA8" s="412"/>
      <c r="DB8" s="412"/>
      <c r="DC8" s="413"/>
      <c r="DD8" s="414"/>
      <c r="DE8" s="412"/>
      <c r="DF8" s="412"/>
      <c r="DG8" s="413"/>
      <c r="DH8" s="414"/>
      <c r="DI8" s="412"/>
      <c r="DJ8" s="412"/>
      <c r="DK8" s="413"/>
      <c r="DL8" s="414"/>
      <c r="DM8" s="412"/>
      <c r="DN8" s="412"/>
      <c r="DO8" s="413"/>
      <c r="DP8" s="414"/>
      <c r="DQ8" s="412"/>
      <c r="DR8" s="412"/>
      <c r="DS8" s="413"/>
      <c r="DT8" s="414"/>
      <c r="DU8" s="412"/>
      <c r="DV8" s="412"/>
      <c r="DW8" s="413"/>
      <c r="EM8" s="269"/>
      <c r="EN8" s="269"/>
      <c r="EO8" s="269"/>
      <c r="EP8" s="269"/>
      <c r="EQ8" s="269"/>
      <c r="ES8" s="5"/>
      <c r="ET8" s="8"/>
      <c r="EV8" s="15"/>
      <c r="EW8" s="15"/>
      <c r="EX8" s="15"/>
      <c r="EY8" s="15"/>
      <c r="EZ8" s="15"/>
      <c r="FA8" s="15"/>
      <c r="FB8" s="15"/>
      <c r="FC8" s="15"/>
      <c r="FD8" s="15"/>
      <c r="FE8" s="250"/>
      <c r="FF8" s="37"/>
      <c r="FG8" s="14"/>
      <c r="FH8" s="14"/>
      <c r="FI8" s="14"/>
      <c r="FJ8" s="54"/>
      <c r="FK8" s="54"/>
      <c r="FL8" s="70"/>
      <c r="FM8" s="56"/>
      <c r="FN8" s="11"/>
      <c r="FO8" s="57"/>
      <c r="FP8" s="58"/>
    </row>
    <row r="9" spans="1:204" x14ac:dyDescent="0.35">
      <c r="A9" s="51"/>
      <c r="B9" s="52"/>
      <c r="C9" s="409"/>
      <c r="D9" s="410"/>
      <c r="E9" s="410"/>
      <c r="F9" s="410"/>
      <c r="G9" s="411"/>
      <c r="H9" s="406"/>
      <c r="I9" s="407"/>
      <c r="J9" s="407"/>
      <c r="K9" s="408"/>
      <c r="L9" s="406"/>
      <c r="M9" s="407"/>
      <c r="N9" s="407"/>
      <c r="O9" s="408"/>
      <c r="P9" s="406"/>
      <c r="Q9" s="407"/>
      <c r="R9" s="407"/>
      <c r="S9" s="408"/>
      <c r="T9" s="406"/>
      <c r="U9" s="407"/>
      <c r="V9" s="407"/>
      <c r="W9" s="408"/>
      <c r="X9" s="406"/>
      <c r="Y9" s="407"/>
      <c r="Z9" s="407"/>
      <c r="AA9" s="408"/>
      <c r="AB9" s="406"/>
      <c r="AC9" s="407"/>
      <c r="AD9" s="407"/>
      <c r="AE9" s="408"/>
      <c r="AF9" s="406"/>
      <c r="AG9" s="407"/>
      <c r="AH9" s="407"/>
      <c r="AI9" s="408"/>
      <c r="AJ9" s="406"/>
      <c r="AK9" s="407"/>
      <c r="AL9" s="407"/>
      <c r="AM9" s="408"/>
      <c r="AN9" s="406"/>
      <c r="AO9" s="407"/>
      <c r="AP9" s="407"/>
      <c r="AQ9" s="408"/>
      <c r="AR9" s="406"/>
      <c r="AS9" s="407"/>
      <c r="AT9" s="407"/>
      <c r="AU9" s="408"/>
      <c r="AV9" s="406"/>
      <c r="AW9" s="407"/>
      <c r="AX9" s="407"/>
      <c r="AY9" s="408"/>
      <c r="AZ9" s="406"/>
      <c r="BA9" s="407"/>
      <c r="BB9" s="407"/>
      <c r="BC9" s="408"/>
      <c r="BD9" s="406"/>
      <c r="BE9" s="407"/>
      <c r="BF9" s="407"/>
      <c r="BG9" s="408"/>
      <c r="BH9" s="95"/>
      <c r="BI9" s="5"/>
      <c r="BJ9" s="406"/>
      <c r="BK9" s="407"/>
      <c r="BL9" s="407"/>
      <c r="BM9" s="408"/>
      <c r="BN9" s="406"/>
      <c r="BO9" s="407"/>
      <c r="BP9" s="407"/>
      <c r="BQ9" s="408"/>
      <c r="BR9" s="406"/>
      <c r="BS9" s="407"/>
      <c r="BT9" s="407"/>
      <c r="BU9" s="408"/>
      <c r="BV9" s="406"/>
      <c r="BW9" s="407"/>
      <c r="BX9" s="407"/>
      <c r="BY9" s="408"/>
      <c r="BZ9" s="406"/>
      <c r="CA9" s="407"/>
      <c r="CB9" s="407"/>
      <c r="CC9" s="408"/>
      <c r="CD9" s="406"/>
      <c r="CE9" s="407"/>
      <c r="CF9" s="407"/>
      <c r="CG9" s="408"/>
      <c r="CH9" s="406"/>
      <c r="CI9" s="407"/>
      <c r="CJ9" s="407"/>
      <c r="CK9" s="408"/>
      <c r="CL9" s="406"/>
      <c r="CM9" s="407"/>
      <c r="CN9" s="407"/>
      <c r="CO9" s="408"/>
      <c r="CP9" s="406"/>
      <c r="CQ9" s="407"/>
      <c r="CR9" s="407"/>
      <c r="CS9" s="407"/>
      <c r="CT9" s="498"/>
      <c r="CU9" s="499"/>
      <c r="CV9" s="499"/>
      <c r="CW9" s="499"/>
      <c r="CX9" s="499"/>
      <c r="CY9" s="500"/>
      <c r="CZ9" s="407"/>
      <c r="DA9" s="407"/>
      <c r="DB9" s="407"/>
      <c r="DC9" s="408"/>
      <c r="DD9" s="406"/>
      <c r="DE9" s="407"/>
      <c r="DF9" s="407"/>
      <c r="DG9" s="408"/>
      <c r="DH9" s="406"/>
      <c r="DI9" s="407"/>
      <c r="DJ9" s="407"/>
      <c r="DK9" s="408"/>
      <c r="DL9" s="406"/>
      <c r="DM9" s="407"/>
      <c r="DN9" s="407"/>
      <c r="DO9" s="408"/>
      <c r="DP9" s="406"/>
      <c r="DQ9" s="407"/>
      <c r="DR9" s="407"/>
      <c r="DS9" s="408"/>
      <c r="DT9" s="406"/>
      <c r="DU9" s="407"/>
      <c r="DV9" s="407"/>
      <c r="DW9" s="408"/>
      <c r="EM9" s="269"/>
      <c r="EN9" s="269"/>
      <c r="EO9" s="269"/>
      <c r="EP9" s="269"/>
      <c r="EQ9" s="269"/>
      <c r="ES9" s="5"/>
      <c r="ET9" s="8"/>
      <c r="EU9" s="214"/>
      <c r="EV9" s="214"/>
      <c r="EW9" s="214"/>
      <c r="EX9" s="214"/>
      <c r="EY9" s="214"/>
      <c r="EZ9" s="214"/>
      <c r="FA9" s="15"/>
      <c r="FB9" s="15"/>
      <c r="FC9" s="15"/>
      <c r="FD9" s="15"/>
      <c r="FE9" s="250"/>
      <c r="FF9" s="37"/>
      <c r="FG9" s="14"/>
      <c r="FH9" s="14"/>
      <c r="FI9" s="14"/>
      <c r="FJ9" s="54"/>
      <c r="FK9" s="54"/>
      <c r="FL9" s="70"/>
      <c r="FM9" s="56"/>
      <c r="FN9" s="11"/>
      <c r="FO9" s="57"/>
      <c r="FP9" s="58"/>
    </row>
    <row r="10" spans="1:204" x14ac:dyDescent="0.35">
      <c r="A10" s="47"/>
      <c r="B10" s="48"/>
      <c r="C10" s="403"/>
      <c r="D10" s="404"/>
      <c r="E10" s="404"/>
      <c r="F10" s="404"/>
      <c r="G10" s="405"/>
      <c r="H10" s="402"/>
      <c r="I10" s="335"/>
      <c r="J10" s="335"/>
      <c r="K10" s="401"/>
      <c r="L10" s="402"/>
      <c r="M10" s="335"/>
      <c r="N10" s="335"/>
      <c r="O10" s="401"/>
      <c r="P10" s="402"/>
      <c r="Q10" s="335"/>
      <c r="R10" s="335"/>
      <c r="S10" s="401"/>
      <c r="T10" s="402"/>
      <c r="U10" s="335"/>
      <c r="V10" s="335"/>
      <c r="W10" s="401"/>
      <c r="X10" s="402"/>
      <c r="Y10" s="335"/>
      <c r="Z10" s="335"/>
      <c r="AA10" s="401"/>
      <c r="AB10" s="402"/>
      <c r="AC10" s="335"/>
      <c r="AD10" s="335"/>
      <c r="AE10" s="401"/>
      <c r="AF10" s="402"/>
      <c r="AG10" s="335"/>
      <c r="AH10" s="335"/>
      <c r="AI10" s="401"/>
      <c r="AJ10" s="402"/>
      <c r="AK10" s="335"/>
      <c r="AL10" s="335"/>
      <c r="AM10" s="401"/>
      <c r="AN10" s="402"/>
      <c r="AO10" s="335"/>
      <c r="AP10" s="335"/>
      <c r="AQ10" s="401"/>
      <c r="AR10" s="402"/>
      <c r="AS10" s="335"/>
      <c r="AT10" s="335"/>
      <c r="AU10" s="401"/>
      <c r="AV10" s="402"/>
      <c r="AW10" s="335"/>
      <c r="AX10" s="335"/>
      <c r="AY10" s="401"/>
      <c r="AZ10" s="402"/>
      <c r="BA10" s="335"/>
      <c r="BB10" s="335"/>
      <c r="BC10" s="401"/>
      <c r="BD10" s="402"/>
      <c r="BE10" s="335"/>
      <c r="BF10" s="335"/>
      <c r="BG10" s="401"/>
      <c r="BH10" s="93"/>
      <c r="BI10" s="5"/>
      <c r="BJ10" s="402"/>
      <c r="BK10" s="335"/>
      <c r="BL10" s="335"/>
      <c r="BM10" s="401"/>
      <c r="BN10" s="402"/>
      <c r="BO10" s="335"/>
      <c r="BP10" s="335"/>
      <c r="BQ10" s="401"/>
      <c r="BR10" s="402"/>
      <c r="BS10" s="335"/>
      <c r="BT10" s="335"/>
      <c r="BU10" s="401"/>
      <c r="BV10" s="402"/>
      <c r="BW10" s="335"/>
      <c r="BX10" s="335"/>
      <c r="BY10" s="401"/>
      <c r="BZ10" s="402"/>
      <c r="CA10" s="335"/>
      <c r="CB10" s="335"/>
      <c r="CC10" s="401"/>
      <c r="CD10" s="402"/>
      <c r="CE10" s="335"/>
      <c r="CF10" s="335"/>
      <c r="CG10" s="401"/>
      <c r="CH10" s="402"/>
      <c r="CI10" s="335"/>
      <c r="CJ10" s="335"/>
      <c r="CK10" s="401"/>
      <c r="CL10" s="402"/>
      <c r="CM10" s="335"/>
      <c r="CN10" s="335"/>
      <c r="CO10" s="401"/>
      <c r="CP10" s="402"/>
      <c r="CQ10" s="335"/>
      <c r="CR10" s="335"/>
      <c r="CS10" s="335"/>
      <c r="CT10" s="498"/>
      <c r="CU10" s="499"/>
      <c r="CV10" s="499"/>
      <c r="CW10" s="499"/>
      <c r="CX10" s="499"/>
      <c r="CY10" s="500"/>
      <c r="CZ10" s="335"/>
      <c r="DA10" s="335"/>
      <c r="DB10" s="335"/>
      <c r="DC10" s="401"/>
      <c r="DD10" s="402"/>
      <c r="DE10" s="335"/>
      <c r="DF10" s="335"/>
      <c r="DG10" s="401"/>
      <c r="DH10" s="402"/>
      <c r="DI10" s="335"/>
      <c r="DJ10" s="335"/>
      <c r="DK10" s="401"/>
      <c r="DL10" s="402"/>
      <c r="DM10" s="335"/>
      <c r="DN10" s="335"/>
      <c r="DO10" s="401"/>
      <c r="DP10" s="402"/>
      <c r="DQ10" s="335"/>
      <c r="DR10" s="335"/>
      <c r="DS10" s="401"/>
      <c r="DT10" s="402"/>
      <c r="DU10" s="335"/>
      <c r="DV10" s="335"/>
      <c r="DW10" s="401"/>
      <c r="EM10" s="269"/>
      <c r="EN10" s="269"/>
      <c r="EO10" s="269"/>
      <c r="EP10" s="269"/>
      <c r="EQ10" s="269"/>
      <c r="ES10" s="5"/>
      <c r="ET10" s="8"/>
      <c r="EU10" s="214"/>
      <c r="EV10" s="214"/>
      <c r="EW10" s="214"/>
      <c r="EX10" s="214"/>
      <c r="EY10" s="214"/>
      <c r="EZ10" s="214"/>
      <c r="FA10" s="15"/>
      <c r="FB10" s="15"/>
      <c r="FC10" s="15"/>
      <c r="FD10" s="15"/>
      <c r="FE10" s="250"/>
      <c r="FF10" s="37"/>
      <c r="FG10" s="14"/>
      <c r="FH10" s="14"/>
      <c r="FI10" s="14"/>
      <c r="FJ10" s="54"/>
      <c r="FK10" s="54"/>
      <c r="FL10" s="70"/>
      <c r="FM10" s="56"/>
      <c r="FN10" s="11"/>
      <c r="FO10" s="57"/>
      <c r="FP10" s="58"/>
      <c r="FR10" s="7">
        <f>IF(AND($C$5="",$C$5&lt;1),1,$C$5)</f>
        <v>1</v>
      </c>
      <c r="FS10" s="7" t="s">
        <v>22</v>
      </c>
    </row>
    <row r="11" spans="1:204" x14ac:dyDescent="0.35">
      <c r="A11" s="47"/>
      <c r="B11" s="48"/>
      <c r="C11" s="403"/>
      <c r="D11" s="404"/>
      <c r="E11" s="404"/>
      <c r="F11" s="404"/>
      <c r="G11" s="405"/>
      <c r="H11" s="402"/>
      <c r="I11" s="335"/>
      <c r="J11" s="335"/>
      <c r="K11" s="401"/>
      <c r="L11" s="402"/>
      <c r="M11" s="335"/>
      <c r="N11" s="335"/>
      <c r="O11" s="401"/>
      <c r="P11" s="402"/>
      <c r="Q11" s="335"/>
      <c r="R11" s="335"/>
      <c r="S11" s="401"/>
      <c r="T11" s="402"/>
      <c r="U11" s="335"/>
      <c r="V11" s="335"/>
      <c r="W11" s="401"/>
      <c r="X11" s="402"/>
      <c r="Y11" s="335"/>
      <c r="Z11" s="335"/>
      <c r="AA11" s="401"/>
      <c r="AB11" s="402"/>
      <c r="AC11" s="335"/>
      <c r="AD11" s="335"/>
      <c r="AE11" s="401"/>
      <c r="AF11" s="402"/>
      <c r="AG11" s="335"/>
      <c r="AH11" s="335"/>
      <c r="AI11" s="401"/>
      <c r="AJ11" s="402"/>
      <c r="AK11" s="335"/>
      <c r="AL11" s="335"/>
      <c r="AM11" s="401"/>
      <c r="AN11" s="402"/>
      <c r="AO11" s="335"/>
      <c r="AP11" s="335"/>
      <c r="AQ11" s="401"/>
      <c r="AR11" s="402"/>
      <c r="AS11" s="335"/>
      <c r="AT11" s="335"/>
      <c r="AU11" s="401"/>
      <c r="AV11" s="402"/>
      <c r="AW11" s="335"/>
      <c r="AX11" s="335"/>
      <c r="AY11" s="401"/>
      <c r="AZ11" s="402"/>
      <c r="BA11" s="335"/>
      <c r="BB11" s="335"/>
      <c r="BC11" s="401"/>
      <c r="BD11" s="402"/>
      <c r="BE11" s="335"/>
      <c r="BF11" s="335"/>
      <c r="BG11" s="401"/>
      <c r="BH11" s="93"/>
      <c r="BI11" s="5"/>
      <c r="BJ11" s="402"/>
      <c r="BK11" s="335"/>
      <c r="BL11" s="335"/>
      <c r="BM11" s="401"/>
      <c r="BN11" s="402"/>
      <c r="BO11" s="335"/>
      <c r="BP11" s="335"/>
      <c r="BQ11" s="401"/>
      <c r="BR11" s="402"/>
      <c r="BS11" s="335"/>
      <c r="BT11" s="335"/>
      <c r="BU11" s="401"/>
      <c r="BV11" s="402"/>
      <c r="BW11" s="335"/>
      <c r="BX11" s="335"/>
      <c r="BY11" s="401"/>
      <c r="BZ11" s="402"/>
      <c r="CA11" s="335"/>
      <c r="CB11" s="335"/>
      <c r="CC11" s="401"/>
      <c r="CD11" s="402"/>
      <c r="CE11" s="335"/>
      <c r="CF11" s="335"/>
      <c r="CG11" s="401"/>
      <c r="CH11" s="402"/>
      <c r="CI11" s="335"/>
      <c r="CJ11" s="335"/>
      <c r="CK11" s="401"/>
      <c r="CL11" s="402"/>
      <c r="CM11" s="335"/>
      <c r="CN11" s="335"/>
      <c r="CO11" s="401"/>
      <c r="CP11" s="402"/>
      <c r="CQ11" s="335"/>
      <c r="CR11" s="335"/>
      <c r="CS11" s="335"/>
      <c r="CT11" s="498"/>
      <c r="CU11" s="499"/>
      <c r="CV11" s="499"/>
      <c r="CW11" s="499"/>
      <c r="CX11" s="499"/>
      <c r="CY11" s="500"/>
      <c r="CZ11" s="335"/>
      <c r="DA11" s="335"/>
      <c r="DB11" s="335"/>
      <c r="DC11" s="401"/>
      <c r="DD11" s="402"/>
      <c r="DE11" s="335"/>
      <c r="DF11" s="335"/>
      <c r="DG11" s="401"/>
      <c r="DH11" s="402"/>
      <c r="DI11" s="335"/>
      <c r="DJ11" s="335"/>
      <c r="DK11" s="401"/>
      <c r="DL11" s="402"/>
      <c r="DM11" s="335"/>
      <c r="DN11" s="335"/>
      <c r="DO11" s="401"/>
      <c r="DP11" s="402"/>
      <c r="DQ11" s="335"/>
      <c r="DR11" s="335"/>
      <c r="DS11" s="401"/>
      <c r="DT11" s="402"/>
      <c r="DU11" s="335"/>
      <c r="DV11" s="335"/>
      <c r="DW11" s="401"/>
      <c r="EM11" s="269"/>
      <c r="EN11" s="269"/>
      <c r="EO11" s="269"/>
      <c r="EP11" s="269"/>
      <c r="EQ11" s="269"/>
      <c r="ES11" s="5"/>
      <c r="ET11" s="8"/>
      <c r="EU11" s="214"/>
      <c r="EV11" s="214"/>
      <c r="EW11" s="214"/>
      <c r="EX11" s="214"/>
      <c r="EY11" s="214"/>
      <c r="EZ11" s="214"/>
      <c r="FA11" s="15"/>
      <c r="FB11" s="15"/>
      <c r="FC11" s="15"/>
      <c r="FD11" s="15"/>
      <c r="FE11" s="250"/>
      <c r="FF11" s="37"/>
      <c r="FG11" s="14"/>
      <c r="FH11" s="14"/>
      <c r="FI11" s="14"/>
      <c r="FJ11" s="54"/>
      <c r="FK11" s="54"/>
      <c r="FL11" s="70"/>
      <c r="FM11" s="56"/>
      <c r="FN11" s="11"/>
      <c r="FO11" s="57"/>
      <c r="FP11" s="58"/>
      <c r="FY11" s="1">
        <f>1000/31.1</f>
        <v>32.154340836012864</v>
      </c>
    </row>
    <row r="12" spans="1:204" x14ac:dyDescent="0.35">
      <c r="A12" s="47"/>
      <c r="B12" s="48"/>
      <c r="C12" s="403"/>
      <c r="D12" s="404"/>
      <c r="E12" s="404"/>
      <c r="F12" s="404"/>
      <c r="G12" s="405"/>
      <c r="H12" s="402"/>
      <c r="I12" s="335"/>
      <c r="J12" s="335"/>
      <c r="K12" s="401"/>
      <c r="L12" s="402"/>
      <c r="M12" s="335"/>
      <c r="N12" s="335"/>
      <c r="O12" s="401"/>
      <c r="P12" s="402"/>
      <c r="Q12" s="335"/>
      <c r="R12" s="335"/>
      <c r="S12" s="401"/>
      <c r="T12" s="402"/>
      <c r="U12" s="335"/>
      <c r="V12" s="335"/>
      <c r="W12" s="401"/>
      <c r="X12" s="402"/>
      <c r="Y12" s="335"/>
      <c r="Z12" s="335"/>
      <c r="AA12" s="401"/>
      <c r="AB12" s="402"/>
      <c r="AC12" s="335"/>
      <c r="AD12" s="335"/>
      <c r="AE12" s="401"/>
      <c r="AF12" s="402"/>
      <c r="AG12" s="335"/>
      <c r="AH12" s="335"/>
      <c r="AI12" s="401"/>
      <c r="AJ12" s="402"/>
      <c r="AK12" s="335"/>
      <c r="AL12" s="335"/>
      <c r="AM12" s="401"/>
      <c r="AN12" s="402"/>
      <c r="AO12" s="335"/>
      <c r="AP12" s="335"/>
      <c r="AQ12" s="401"/>
      <c r="AR12" s="402"/>
      <c r="AS12" s="335"/>
      <c r="AT12" s="335"/>
      <c r="AU12" s="401"/>
      <c r="AV12" s="402"/>
      <c r="AW12" s="335"/>
      <c r="AX12" s="335"/>
      <c r="AY12" s="401"/>
      <c r="AZ12" s="402"/>
      <c r="BA12" s="335"/>
      <c r="BB12" s="335"/>
      <c r="BC12" s="401"/>
      <c r="BD12" s="402"/>
      <c r="BE12" s="335"/>
      <c r="BF12" s="335"/>
      <c r="BG12" s="401"/>
      <c r="BH12" s="93"/>
      <c r="BI12" s="5"/>
      <c r="BJ12" s="402"/>
      <c r="BK12" s="335"/>
      <c r="BL12" s="335"/>
      <c r="BM12" s="401"/>
      <c r="BN12" s="402"/>
      <c r="BO12" s="335"/>
      <c r="BP12" s="335"/>
      <c r="BQ12" s="401"/>
      <c r="BR12" s="402"/>
      <c r="BS12" s="335"/>
      <c r="BT12" s="335"/>
      <c r="BU12" s="401"/>
      <c r="BV12" s="402"/>
      <c r="BW12" s="335"/>
      <c r="BX12" s="335"/>
      <c r="BY12" s="401"/>
      <c r="BZ12" s="402"/>
      <c r="CA12" s="335"/>
      <c r="CB12" s="335"/>
      <c r="CC12" s="401"/>
      <c r="CD12" s="402"/>
      <c r="CE12" s="335"/>
      <c r="CF12" s="335"/>
      <c r="CG12" s="401"/>
      <c r="CH12" s="402"/>
      <c r="CI12" s="335"/>
      <c r="CJ12" s="335"/>
      <c r="CK12" s="401"/>
      <c r="CL12" s="402"/>
      <c r="CM12" s="335"/>
      <c r="CN12" s="335"/>
      <c r="CO12" s="401"/>
      <c r="CP12" s="402"/>
      <c r="CQ12" s="335"/>
      <c r="CR12" s="335"/>
      <c r="CS12" s="335"/>
      <c r="CT12" s="498"/>
      <c r="CU12" s="499"/>
      <c r="CV12" s="499"/>
      <c r="CW12" s="499"/>
      <c r="CX12" s="499"/>
      <c r="CY12" s="500"/>
      <c r="CZ12" s="335"/>
      <c r="DA12" s="335"/>
      <c r="DB12" s="335"/>
      <c r="DC12" s="401"/>
      <c r="DD12" s="402"/>
      <c r="DE12" s="335"/>
      <c r="DF12" s="335"/>
      <c r="DG12" s="401"/>
      <c r="DH12" s="402"/>
      <c r="DI12" s="335"/>
      <c r="DJ12" s="335"/>
      <c r="DK12" s="401"/>
      <c r="DL12" s="402"/>
      <c r="DM12" s="335"/>
      <c r="DN12" s="335"/>
      <c r="DO12" s="401"/>
      <c r="DP12" s="402"/>
      <c r="DQ12" s="335"/>
      <c r="DR12" s="335"/>
      <c r="DS12" s="401"/>
      <c r="DT12" s="402"/>
      <c r="DU12" s="335"/>
      <c r="DV12" s="335"/>
      <c r="DW12" s="401"/>
      <c r="EM12" s="269"/>
      <c r="EN12" s="269"/>
      <c r="EO12" s="269"/>
      <c r="EP12" s="269"/>
      <c r="EQ12" s="269"/>
      <c r="ES12" s="5"/>
      <c r="EU12" s="214"/>
      <c r="EV12" s="214"/>
      <c r="EW12" s="214"/>
      <c r="EX12" s="214"/>
      <c r="EY12" s="214"/>
      <c r="EZ12" s="214"/>
      <c r="FA12" s="15"/>
      <c r="FB12" s="15"/>
      <c r="FC12" s="15"/>
      <c r="FD12" s="15"/>
      <c r="FE12" s="250"/>
      <c r="FF12" s="37"/>
      <c r="FG12" s="14"/>
      <c r="FH12" s="14"/>
      <c r="FI12" s="14"/>
      <c r="FJ12" s="54"/>
      <c r="FK12" s="54"/>
      <c r="FL12" s="70"/>
      <c r="FM12" s="56"/>
      <c r="FN12" s="11"/>
      <c r="FO12" s="57"/>
      <c r="FP12" s="58"/>
    </row>
    <row r="13" spans="1:204" x14ac:dyDescent="0.35">
      <c r="A13" s="47"/>
      <c r="B13" s="48"/>
      <c r="C13" s="403"/>
      <c r="D13" s="404"/>
      <c r="E13" s="404"/>
      <c r="F13" s="404"/>
      <c r="G13" s="405"/>
      <c r="H13" s="402"/>
      <c r="I13" s="335"/>
      <c r="J13" s="335"/>
      <c r="K13" s="401"/>
      <c r="L13" s="402"/>
      <c r="M13" s="335"/>
      <c r="N13" s="335"/>
      <c r="O13" s="401"/>
      <c r="P13" s="402"/>
      <c r="Q13" s="335"/>
      <c r="R13" s="335"/>
      <c r="S13" s="401"/>
      <c r="T13" s="402"/>
      <c r="U13" s="335"/>
      <c r="V13" s="335"/>
      <c r="W13" s="401"/>
      <c r="X13" s="402"/>
      <c r="Y13" s="335"/>
      <c r="Z13" s="335"/>
      <c r="AA13" s="401"/>
      <c r="AB13" s="402"/>
      <c r="AC13" s="335"/>
      <c r="AD13" s="335"/>
      <c r="AE13" s="401"/>
      <c r="AF13" s="402"/>
      <c r="AG13" s="335"/>
      <c r="AH13" s="335"/>
      <c r="AI13" s="401"/>
      <c r="AJ13" s="402"/>
      <c r="AK13" s="335"/>
      <c r="AL13" s="335"/>
      <c r="AM13" s="401"/>
      <c r="AN13" s="402"/>
      <c r="AO13" s="335"/>
      <c r="AP13" s="335"/>
      <c r="AQ13" s="401"/>
      <c r="AR13" s="402"/>
      <c r="AS13" s="335"/>
      <c r="AT13" s="335"/>
      <c r="AU13" s="401"/>
      <c r="AV13" s="402"/>
      <c r="AW13" s="335"/>
      <c r="AX13" s="335"/>
      <c r="AY13" s="401"/>
      <c r="AZ13" s="402"/>
      <c r="BA13" s="335"/>
      <c r="BB13" s="335"/>
      <c r="BC13" s="401"/>
      <c r="BD13" s="402"/>
      <c r="BE13" s="335"/>
      <c r="BF13" s="335"/>
      <c r="BG13" s="401"/>
      <c r="BH13" s="93"/>
      <c r="BI13" s="5"/>
      <c r="BJ13" s="402"/>
      <c r="BK13" s="335"/>
      <c r="BL13" s="335"/>
      <c r="BM13" s="401"/>
      <c r="BN13" s="402"/>
      <c r="BO13" s="335"/>
      <c r="BP13" s="335"/>
      <c r="BQ13" s="401"/>
      <c r="BR13" s="402"/>
      <c r="BS13" s="335"/>
      <c r="BT13" s="335"/>
      <c r="BU13" s="401"/>
      <c r="BV13" s="402"/>
      <c r="BW13" s="335"/>
      <c r="BX13" s="335"/>
      <c r="BY13" s="401"/>
      <c r="BZ13" s="402"/>
      <c r="CA13" s="335"/>
      <c r="CB13" s="335"/>
      <c r="CC13" s="401"/>
      <c r="CD13" s="402"/>
      <c r="CE13" s="335"/>
      <c r="CF13" s="335"/>
      <c r="CG13" s="401"/>
      <c r="CH13" s="402"/>
      <c r="CI13" s="335"/>
      <c r="CJ13" s="335"/>
      <c r="CK13" s="401"/>
      <c r="CL13" s="402"/>
      <c r="CM13" s="335"/>
      <c r="CN13" s="335"/>
      <c r="CO13" s="401"/>
      <c r="CP13" s="402"/>
      <c r="CQ13" s="335"/>
      <c r="CR13" s="335"/>
      <c r="CS13" s="335"/>
      <c r="CT13" s="498"/>
      <c r="CU13" s="499"/>
      <c r="CV13" s="499"/>
      <c r="CW13" s="499"/>
      <c r="CX13" s="499"/>
      <c r="CY13" s="500"/>
      <c r="CZ13" s="335"/>
      <c r="DA13" s="335"/>
      <c r="DB13" s="335"/>
      <c r="DC13" s="401"/>
      <c r="DD13" s="402"/>
      <c r="DE13" s="335"/>
      <c r="DF13" s="335"/>
      <c r="DG13" s="401"/>
      <c r="DH13" s="402"/>
      <c r="DI13" s="335"/>
      <c r="DJ13" s="335"/>
      <c r="DK13" s="401"/>
      <c r="DL13" s="402"/>
      <c r="DM13" s="335"/>
      <c r="DN13" s="335"/>
      <c r="DO13" s="401"/>
      <c r="DP13" s="402"/>
      <c r="DQ13" s="335"/>
      <c r="DR13" s="335"/>
      <c r="DS13" s="401"/>
      <c r="DT13" s="402"/>
      <c r="DU13" s="335"/>
      <c r="DV13" s="335"/>
      <c r="DW13" s="401"/>
      <c r="EM13" s="269"/>
      <c r="EN13" s="269"/>
      <c r="EO13" s="269"/>
      <c r="EP13" s="269"/>
      <c r="EQ13" s="269"/>
      <c r="ES13" s="5"/>
      <c r="EU13" s="214"/>
      <c r="EV13" s="214"/>
      <c r="EW13" s="214"/>
      <c r="EX13" s="214"/>
      <c r="EY13" s="214"/>
      <c r="EZ13" s="214"/>
      <c r="FA13" s="15"/>
      <c r="FB13" s="15"/>
      <c r="FC13" s="15"/>
      <c r="FD13" s="15"/>
      <c r="FE13" s="250"/>
      <c r="FF13" s="37"/>
      <c r="FG13" s="11"/>
      <c r="FH13" s="11"/>
      <c r="FI13" s="11"/>
      <c r="FJ13" s="55"/>
      <c r="FK13" s="55"/>
      <c r="FL13" s="70"/>
      <c r="FM13" s="56"/>
      <c r="FN13" s="11"/>
      <c r="FO13" s="57"/>
      <c r="FP13" s="58"/>
      <c r="FT13" s="1"/>
    </row>
    <row r="14" spans="1:204" x14ac:dyDescent="0.35">
      <c r="A14" s="47"/>
      <c r="B14" s="48"/>
      <c r="C14" s="403"/>
      <c r="D14" s="404"/>
      <c r="E14" s="404"/>
      <c r="F14" s="404"/>
      <c r="G14" s="405"/>
      <c r="H14" s="402"/>
      <c r="I14" s="335"/>
      <c r="J14" s="335"/>
      <c r="K14" s="401"/>
      <c r="L14" s="402"/>
      <c r="M14" s="335"/>
      <c r="N14" s="335"/>
      <c r="O14" s="401"/>
      <c r="P14" s="402"/>
      <c r="Q14" s="335"/>
      <c r="R14" s="335"/>
      <c r="S14" s="401"/>
      <c r="T14" s="402"/>
      <c r="U14" s="335"/>
      <c r="V14" s="335"/>
      <c r="W14" s="401"/>
      <c r="X14" s="402"/>
      <c r="Y14" s="335"/>
      <c r="Z14" s="335"/>
      <c r="AA14" s="401"/>
      <c r="AB14" s="402"/>
      <c r="AC14" s="335"/>
      <c r="AD14" s="335"/>
      <c r="AE14" s="401"/>
      <c r="AF14" s="402"/>
      <c r="AG14" s="335"/>
      <c r="AH14" s="335"/>
      <c r="AI14" s="401"/>
      <c r="AJ14" s="402"/>
      <c r="AK14" s="335"/>
      <c r="AL14" s="335"/>
      <c r="AM14" s="401"/>
      <c r="AN14" s="402"/>
      <c r="AO14" s="335"/>
      <c r="AP14" s="335"/>
      <c r="AQ14" s="401"/>
      <c r="AR14" s="402"/>
      <c r="AS14" s="335"/>
      <c r="AT14" s="335"/>
      <c r="AU14" s="401"/>
      <c r="AV14" s="402"/>
      <c r="AW14" s="335"/>
      <c r="AX14" s="335"/>
      <c r="AY14" s="401"/>
      <c r="AZ14" s="402"/>
      <c r="BA14" s="335"/>
      <c r="BB14" s="335"/>
      <c r="BC14" s="401"/>
      <c r="BD14" s="402"/>
      <c r="BE14" s="335"/>
      <c r="BF14" s="335"/>
      <c r="BG14" s="401"/>
      <c r="BH14" s="93"/>
      <c r="BI14" s="5"/>
      <c r="BJ14" s="402"/>
      <c r="BK14" s="335"/>
      <c r="BL14" s="335"/>
      <c r="BM14" s="401"/>
      <c r="BN14" s="402"/>
      <c r="BO14" s="335"/>
      <c r="BP14" s="335"/>
      <c r="BQ14" s="401"/>
      <c r="BR14" s="402"/>
      <c r="BS14" s="335"/>
      <c r="BT14" s="335"/>
      <c r="BU14" s="401"/>
      <c r="BV14" s="402"/>
      <c r="BW14" s="335"/>
      <c r="BX14" s="335"/>
      <c r="BY14" s="401"/>
      <c r="BZ14" s="402"/>
      <c r="CA14" s="335"/>
      <c r="CB14" s="335"/>
      <c r="CC14" s="401"/>
      <c r="CD14" s="402"/>
      <c r="CE14" s="335"/>
      <c r="CF14" s="335"/>
      <c r="CG14" s="401"/>
      <c r="CH14" s="402"/>
      <c r="CI14" s="335"/>
      <c r="CJ14" s="335"/>
      <c r="CK14" s="401"/>
      <c r="CL14" s="402"/>
      <c r="CM14" s="335"/>
      <c r="CN14" s="335"/>
      <c r="CO14" s="401"/>
      <c r="CP14" s="402"/>
      <c r="CQ14" s="335"/>
      <c r="CR14" s="335"/>
      <c r="CS14" s="335"/>
      <c r="CT14" s="498"/>
      <c r="CU14" s="499"/>
      <c r="CV14" s="499"/>
      <c r="CW14" s="499"/>
      <c r="CX14" s="499"/>
      <c r="CY14" s="500"/>
      <c r="CZ14" s="335"/>
      <c r="DA14" s="335"/>
      <c r="DB14" s="335"/>
      <c r="DC14" s="401"/>
      <c r="DD14" s="402"/>
      <c r="DE14" s="335"/>
      <c r="DF14" s="335"/>
      <c r="DG14" s="401"/>
      <c r="DH14" s="402"/>
      <c r="DI14" s="335"/>
      <c r="DJ14" s="335"/>
      <c r="DK14" s="401"/>
      <c r="DL14" s="402"/>
      <c r="DM14" s="335"/>
      <c r="DN14" s="335"/>
      <c r="DO14" s="401"/>
      <c r="DP14" s="402"/>
      <c r="DQ14" s="335"/>
      <c r="DR14" s="335"/>
      <c r="DS14" s="401"/>
      <c r="DT14" s="402"/>
      <c r="DU14" s="335"/>
      <c r="DV14" s="335"/>
      <c r="DW14" s="401"/>
      <c r="EM14" s="269"/>
      <c r="EN14" s="269"/>
      <c r="EO14" s="269"/>
      <c r="EP14" s="269"/>
      <c r="EQ14" s="269"/>
      <c r="ES14" s="5"/>
      <c r="EU14" s="214"/>
      <c r="EV14" s="214"/>
      <c r="EW14" s="214"/>
      <c r="EX14" s="214"/>
      <c r="EY14" s="214"/>
      <c r="EZ14" s="214"/>
      <c r="FA14" s="15"/>
      <c r="FB14" s="15"/>
      <c r="FC14" s="15"/>
      <c r="FD14" s="15"/>
      <c r="FE14" s="250"/>
      <c r="FF14" s="37"/>
      <c r="FG14" s="11"/>
      <c r="FH14" s="11"/>
      <c r="FI14" s="11"/>
      <c r="FJ14" s="55"/>
      <c r="FK14" s="55"/>
      <c r="FL14" s="70"/>
      <c r="FM14" s="56"/>
      <c r="FN14" s="11"/>
      <c r="FO14" s="57"/>
      <c r="FP14" s="58"/>
    </row>
    <row r="15" spans="1:204" ht="15" thickBot="1" x14ac:dyDescent="0.4">
      <c r="A15" s="49"/>
      <c r="B15" s="50"/>
      <c r="C15" s="398"/>
      <c r="D15" s="399"/>
      <c r="E15" s="399"/>
      <c r="F15" s="399"/>
      <c r="G15" s="400"/>
      <c r="H15" s="394"/>
      <c r="I15" s="395"/>
      <c r="J15" s="395"/>
      <c r="K15" s="396"/>
      <c r="L15" s="394"/>
      <c r="M15" s="395"/>
      <c r="N15" s="395"/>
      <c r="O15" s="396"/>
      <c r="P15" s="394"/>
      <c r="Q15" s="395"/>
      <c r="R15" s="395"/>
      <c r="S15" s="396"/>
      <c r="T15" s="394"/>
      <c r="U15" s="395"/>
      <c r="V15" s="395"/>
      <c r="W15" s="396"/>
      <c r="X15" s="394"/>
      <c r="Y15" s="395"/>
      <c r="Z15" s="395"/>
      <c r="AA15" s="396"/>
      <c r="AB15" s="394"/>
      <c r="AC15" s="395"/>
      <c r="AD15" s="395"/>
      <c r="AE15" s="396"/>
      <c r="AF15" s="394"/>
      <c r="AG15" s="395"/>
      <c r="AH15" s="395"/>
      <c r="AI15" s="396"/>
      <c r="AJ15" s="394"/>
      <c r="AK15" s="395"/>
      <c r="AL15" s="395"/>
      <c r="AM15" s="396"/>
      <c r="AN15" s="394"/>
      <c r="AO15" s="395"/>
      <c r="AP15" s="395"/>
      <c r="AQ15" s="396"/>
      <c r="AR15" s="394"/>
      <c r="AS15" s="395"/>
      <c r="AT15" s="395"/>
      <c r="AU15" s="396"/>
      <c r="AV15" s="394"/>
      <c r="AW15" s="395"/>
      <c r="AX15" s="395"/>
      <c r="AY15" s="396"/>
      <c r="AZ15" s="394"/>
      <c r="BA15" s="395"/>
      <c r="BB15" s="395"/>
      <c r="BC15" s="396"/>
      <c r="BD15" s="394"/>
      <c r="BE15" s="395"/>
      <c r="BF15" s="395"/>
      <c r="BG15" s="396"/>
      <c r="BH15" s="94"/>
      <c r="BI15" s="5"/>
      <c r="BJ15" s="394"/>
      <c r="BK15" s="395"/>
      <c r="BL15" s="395"/>
      <c r="BM15" s="396"/>
      <c r="BN15" s="394"/>
      <c r="BO15" s="395"/>
      <c r="BP15" s="395"/>
      <c r="BQ15" s="396"/>
      <c r="BR15" s="394"/>
      <c r="BS15" s="395"/>
      <c r="BT15" s="395"/>
      <c r="BU15" s="396"/>
      <c r="BV15" s="394"/>
      <c r="BW15" s="395"/>
      <c r="BX15" s="395"/>
      <c r="BY15" s="396"/>
      <c r="BZ15" s="394"/>
      <c r="CA15" s="395"/>
      <c r="CB15" s="395"/>
      <c r="CC15" s="396"/>
      <c r="CD15" s="394"/>
      <c r="CE15" s="395"/>
      <c r="CF15" s="395"/>
      <c r="CG15" s="396"/>
      <c r="CH15" s="394"/>
      <c r="CI15" s="395"/>
      <c r="CJ15" s="395"/>
      <c r="CK15" s="396"/>
      <c r="CL15" s="394"/>
      <c r="CM15" s="395"/>
      <c r="CN15" s="395"/>
      <c r="CO15" s="396"/>
      <c r="CP15" s="394"/>
      <c r="CQ15" s="395"/>
      <c r="CR15" s="395"/>
      <c r="CS15" s="395"/>
      <c r="CT15" s="501"/>
      <c r="CU15" s="502"/>
      <c r="CV15" s="502"/>
      <c r="CW15" s="502"/>
      <c r="CX15" s="502"/>
      <c r="CY15" s="503"/>
      <c r="CZ15" s="395"/>
      <c r="DA15" s="395"/>
      <c r="DB15" s="395"/>
      <c r="DC15" s="396"/>
      <c r="DD15" s="394"/>
      <c r="DE15" s="395"/>
      <c r="DF15" s="395"/>
      <c r="DG15" s="396"/>
      <c r="DH15" s="394"/>
      <c r="DI15" s="395"/>
      <c r="DJ15" s="395"/>
      <c r="DK15" s="396"/>
      <c r="DL15" s="394"/>
      <c r="DM15" s="395"/>
      <c r="DN15" s="395"/>
      <c r="DO15" s="396"/>
      <c r="DP15" s="394"/>
      <c r="DQ15" s="395"/>
      <c r="DR15" s="395"/>
      <c r="DS15" s="396"/>
      <c r="DT15" s="394"/>
      <c r="DU15" s="395"/>
      <c r="DV15" s="395"/>
      <c r="DW15" s="396"/>
      <c r="EM15" s="269"/>
      <c r="EN15" s="269"/>
      <c r="EO15" s="269"/>
      <c r="EP15" s="269"/>
      <c r="EQ15" s="269"/>
      <c r="ES15" s="5"/>
      <c r="EU15" s="214"/>
      <c r="EV15" s="214"/>
      <c r="EW15" s="214"/>
      <c r="EX15" s="214"/>
      <c r="EY15" s="214"/>
      <c r="EZ15" s="214"/>
      <c r="FE15" s="5"/>
      <c r="FF15" s="37"/>
      <c r="FG15" s="11"/>
      <c r="FH15" s="11"/>
      <c r="FI15" s="11"/>
      <c r="FJ15" s="55"/>
      <c r="FK15" s="55"/>
      <c r="FL15" s="70"/>
      <c r="FM15" s="56"/>
      <c r="FN15" s="11"/>
      <c r="FO15" s="57"/>
      <c r="FP15" s="58"/>
    </row>
    <row r="16" spans="1:204" ht="15.5" thickTop="1" thickBot="1" x14ac:dyDescent="0.4">
      <c r="A16" s="224"/>
      <c r="B16" s="251"/>
      <c r="C16" s="43"/>
      <c r="D16" s="397"/>
      <c r="E16" s="397"/>
      <c r="F16" s="397"/>
      <c r="G16" s="43"/>
      <c r="H16" s="81"/>
      <c r="I16" s="392"/>
      <c r="J16" s="392"/>
      <c r="K16" s="89"/>
      <c r="L16" s="81"/>
      <c r="M16" s="392"/>
      <c r="N16" s="392"/>
      <c r="O16" s="89"/>
      <c r="P16" s="81"/>
      <c r="Q16" s="392"/>
      <c r="R16" s="392"/>
      <c r="S16" s="89"/>
      <c r="T16" s="81"/>
      <c r="U16" s="392"/>
      <c r="V16" s="392"/>
      <c r="W16" s="89"/>
      <c r="X16" s="81"/>
      <c r="Y16" s="392"/>
      <c r="Z16" s="392"/>
      <c r="AA16" s="89"/>
      <c r="AB16" s="81"/>
      <c r="AC16" s="392"/>
      <c r="AD16" s="392"/>
      <c r="AE16" s="89"/>
      <c r="AF16" s="81"/>
      <c r="AG16" s="392"/>
      <c r="AH16" s="392"/>
      <c r="AI16" s="89"/>
      <c r="AJ16" s="81"/>
      <c r="AK16" s="392"/>
      <c r="AL16" s="392"/>
      <c r="AM16" s="89"/>
      <c r="AN16" s="81"/>
      <c r="AO16" s="392"/>
      <c r="AP16" s="392"/>
      <c r="AQ16" s="89"/>
      <c r="AR16" s="81"/>
      <c r="AS16" s="392"/>
      <c r="AT16" s="392"/>
      <c r="AU16" s="89"/>
      <c r="AV16" s="81"/>
      <c r="AW16" s="392"/>
      <c r="AX16" s="392"/>
      <c r="AY16" s="89"/>
      <c r="AZ16" s="81"/>
      <c r="BA16" s="392"/>
      <c r="BB16" s="393"/>
      <c r="BC16" s="221"/>
      <c r="BD16" s="222"/>
      <c r="BE16" s="393"/>
      <c r="BF16" s="393"/>
      <c r="BG16" s="221"/>
      <c r="BH16" s="5"/>
      <c r="BI16" s="5"/>
      <c r="BJ16" s="81"/>
      <c r="BK16" s="392"/>
      <c r="BL16" s="392"/>
      <c r="BM16" s="89"/>
      <c r="BN16" s="81"/>
      <c r="BO16" s="392"/>
      <c r="BP16" s="392"/>
      <c r="BQ16" s="89"/>
      <c r="BR16" s="81"/>
      <c r="BS16" s="392"/>
      <c r="BT16" s="392"/>
      <c r="BU16" s="89"/>
      <c r="BV16" s="81"/>
      <c r="BW16" s="392"/>
      <c r="BX16" s="392"/>
      <c r="BY16" s="89"/>
      <c r="BZ16" s="81"/>
      <c r="CA16" s="392"/>
      <c r="CB16" s="392"/>
      <c r="CC16" s="89"/>
      <c r="CD16" s="81"/>
      <c r="CE16" s="392"/>
      <c r="CF16" s="392"/>
      <c r="CG16" s="89"/>
      <c r="CH16" s="81"/>
      <c r="CI16" s="392"/>
      <c r="CJ16" s="392"/>
      <c r="CK16" s="89"/>
      <c r="CL16" s="81"/>
      <c r="CM16" s="392"/>
      <c r="CN16" s="392"/>
      <c r="CO16" s="89"/>
      <c r="CP16" s="81"/>
      <c r="CQ16" s="392"/>
      <c r="CR16" s="392"/>
      <c r="CS16" s="89"/>
      <c r="CT16" s="74"/>
      <c r="CU16" s="74"/>
      <c r="CV16" s="74"/>
      <c r="CW16" s="74"/>
      <c r="CX16" s="77"/>
      <c r="CY16" s="77"/>
      <c r="CZ16" s="81"/>
      <c r="DA16" s="392"/>
      <c r="DB16" s="392"/>
      <c r="DC16" s="89"/>
      <c r="DD16" s="81"/>
      <c r="DE16" s="392"/>
      <c r="DF16" s="392"/>
      <c r="DG16" s="89"/>
      <c r="DH16" s="81"/>
      <c r="DI16" s="392"/>
      <c r="DJ16" s="392"/>
      <c r="DK16" s="89"/>
      <c r="DL16" s="81"/>
      <c r="DM16" s="392"/>
      <c r="DN16" s="392"/>
      <c r="DO16" s="89"/>
      <c r="DP16" s="81"/>
      <c r="DQ16" s="392"/>
      <c r="DR16" s="392"/>
      <c r="DS16" s="89"/>
      <c r="DT16" s="81"/>
      <c r="DU16" s="392"/>
      <c r="DV16" s="392"/>
      <c r="DW16" s="89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FE16" s="5"/>
      <c r="FF16" s="37"/>
      <c r="FG16" s="11"/>
      <c r="FH16" s="11"/>
      <c r="FI16" s="11"/>
      <c r="FJ16" s="55"/>
      <c r="FK16" s="55"/>
      <c r="FL16" s="70"/>
      <c r="FM16" s="56"/>
      <c r="FN16" s="11"/>
      <c r="FO16" s="57"/>
      <c r="FP16" s="58"/>
    </row>
    <row r="17" spans="1:237" ht="16.5" thickTop="1" thickBot="1" x14ac:dyDescent="0.4">
      <c r="A17" s="387"/>
      <c r="B17" s="388"/>
      <c r="C17" s="389"/>
      <c r="D17" s="390"/>
      <c r="E17" s="390"/>
      <c r="F17" s="390"/>
      <c r="G17" s="390"/>
      <c r="H17" s="390"/>
      <c r="I17" s="390"/>
      <c r="J17" s="390"/>
      <c r="K17" s="390"/>
      <c r="L17" s="390"/>
      <c r="M17" s="390"/>
      <c r="N17" s="390"/>
      <c r="O17" s="390"/>
      <c r="P17" s="390"/>
      <c r="Q17" s="390"/>
      <c r="R17" s="390"/>
      <c r="S17" s="390"/>
      <c r="T17" s="390"/>
      <c r="U17" s="391"/>
      <c r="V17" s="389"/>
      <c r="W17" s="390"/>
      <c r="X17" s="390"/>
      <c r="Y17" s="390"/>
      <c r="Z17" s="390"/>
      <c r="AA17" s="390"/>
      <c r="AB17" s="390"/>
      <c r="AC17" s="390"/>
      <c r="AD17" s="390"/>
      <c r="AE17" s="390"/>
      <c r="AF17" s="390"/>
      <c r="AG17" s="390"/>
      <c r="AH17" s="390"/>
      <c r="AI17" s="390"/>
      <c r="AJ17" s="390"/>
      <c r="AK17" s="390"/>
      <c r="AL17" s="390"/>
      <c r="AM17" s="390"/>
      <c r="AN17" s="391"/>
      <c r="AO17" s="389"/>
      <c r="AP17" s="390"/>
      <c r="AQ17" s="390"/>
      <c r="AR17" s="390"/>
      <c r="AS17" s="390"/>
      <c r="AT17" s="390"/>
      <c r="AU17" s="390"/>
      <c r="AV17" s="390"/>
      <c r="AW17" s="390"/>
      <c r="AX17" s="390"/>
      <c r="AY17" s="390"/>
      <c r="AZ17" s="390"/>
      <c r="BA17" s="390"/>
      <c r="BB17" s="390"/>
      <c r="BC17" s="390"/>
      <c r="BD17" s="390"/>
      <c r="BE17" s="390"/>
      <c r="BF17" s="390"/>
      <c r="BG17" s="391"/>
      <c r="BH17" s="239"/>
      <c r="BI17" s="5"/>
      <c r="BJ17" s="389"/>
      <c r="BK17" s="390"/>
      <c r="BL17" s="390"/>
      <c r="BM17" s="390"/>
      <c r="BN17" s="390"/>
      <c r="BO17" s="390"/>
      <c r="BP17" s="390"/>
      <c r="BQ17" s="390"/>
      <c r="BR17" s="390"/>
      <c r="BS17" s="390"/>
      <c r="BT17" s="390"/>
      <c r="BU17" s="390"/>
      <c r="BV17" s="390"/>
      <c r="BW17" s="390"/>
      <c r="BX17" s="390"/>
      <c r="BY17" s="390"/>
      <c r="BZ17" s="390"/>
      <c r="CA17" s="390"/>
      <c r="CB17" s="391"/>
      <c r="CC17" s="389"/>
      <c r="CD17" s="390"/>
      <c r="CE17" s="390"/>
      <c r="CF17" s="390"/>
      <c r="CG17" s="390"/>
      <c r="CH17" s="390"/>
      <c r="CI17" s="390"/>
      <c r="CJ17" s="390"/>
      <c r="CK17" s="390"/>
      <c r="CL17" s="390"/>
      <c r="CM17" s="390"/>
      <c r="CN17" s="390"/>
      <c r="CO17" s="390"/>
      <c r="CP17" s="390"/>
      <c r="CQ17" s="390"/>
      <c r="CR17" s="390"/>
      <c r="CS17" s="390"/>
      <c r="CT17" s="390"/>
      <c r="CU17" s="391"/>
      <c r="CV17" s="382"/>
      <c r="CW17" s="383"/>
      <c r="CX17" s="78"/>
      <c r="CY17" s="78"/>
      <c r="CZ17" s="384"/>
      <c r="DA17" s="385"/>
      <c r="DB17" s="385"/>
      <c r="DC17" s="385"/>
      <c r="DD17" s="385"/>
      <c r="DE17" s="385"/>
      <c r="DF17" s="385"/>
      <c r="DG17" s="385"/>
      <c r="DH17" s="385"/>
      <c r="DI17" s="384"/>
      <c r="DJ17" s="385"/>
      <c r="DK17" s="385"/>
      <c r="DL17" s="385"/>
      <c r="DM17" s="385"/>
      <c r="DN17" s="385"/>
      <c r="DO17" s="385"/>
      <c r="DP17" s="385"/>
      <c r="DQ17" s="385"/>
      <c r="DR17" s="385"/>
      <c r="DS17" s="385"/>
      <c r="DT17" s="385"/>
      <c r="DU17" s="385"/>
      <c r="DV17" s="385"/>
      <c r="DW17" s="385"/>
      <c r="DX17" s="385"/>
      <c r="DY17" s="385"/>
      <c r="DZ17" s="385"/>
      <c r="EA17" s="385" t="s">
        <v>16</v>
      </c>
      <c r="EB17" s="385"/>
      <c r="EC17" s="385"/>
      <c r="ED17" s="385"/>
      <c r="EE17" s="385"/>
      <c r="EF17" s="385"/>
      <c r="EG17" s="385"/>
      <c r="EH17" s="385"/>
      <c r="EI17" s="385"/>
      <c r="EJ17" s="385" t="s">
        <v>16</v>
      </c>
      <c r="EK17" s="385"/>
      <c r="EL17" s="385"/>
      <c r="EM17" s="385"/>
      <c r="EN17" s="385"/>
      <c r="EO17" s="385"/>
      <c r="EP17" s="385"/>
      <c r="EQ17" s="385"/>
      <c r="ER17" s="386"/>
      <c r="ES17" s="5"/>
      <c r="ET17" s="379"/>
      <c r="EU17" s="379"/>
      <c r="EV17" s="379"/>
      <c r="EW17" s="379"/>
      <c r="EX17" s="379"/>
      <c r="EY17" s="379"/>
      <c r="EZ17" s="272"/>
      <c r="FA17" s="272"/>
      <c r="FB17" s="272"/>
      <c r="FC17" s="272"/>
      <c r="FD17" s="272"/>
      <c r="FE17" s="5"/>
      <c r="FF17" s="37"/>
      <c r="FG17" s="11"/>
      <c r="FH17" s="11"/>
      <c r="FI17" s="11"/>
      <c r="FJ17" s="55"/>
      <c r="FK17" s="55"/>
      <c r="FL17" s="70"/>
      <c r="FM17" s="56"/>
      <c r="FN17" s="11"/>
      <c r="FO17" s="57"/>
      <c r="FP17" s="58"/>
    </row>
    <row r="18" spans="1:237" ht="15.5" thickTop="1" thickBot="1" x14ac:dyDescent="0.4">
      <c r="A18" s="380"/>
      <c r="B18" s="381"/>
      <c r="C18" s="371"/>
      <c r="D18" s="372"/>
      <c r="E18" s="231"/>
      <c r="F18" s="232"/>
      <c r="G18" s="233"/>
      <c r="H18" s="371"/>
      <c r="I18" s="372"/>
      <c r="J18" s="370"/>
      <c r="K18" s="370"/>
      <c r="L18" s="371"/>
      <c r="M18" s="372"/>
      <c r="N18" s="370"/>
      <c r="O18" s="370"/>
      <c r="P18" s="225"/>
      <c r="Q18" s="373"/>
      <c r="R18" s="374"/>
      <c r="S18" s="226"/>
      <c r="T18" s="266"/>
      <c r="U18" s="237"/>
      <c r="V18" s="371"/>
      <c r="W18" s="372"/>
      <c r="X18" s="234"/>
      <c r="Y18" s="235"/>
      <c r="Z18" s="236"/>
      <c r="AA18" s="371"/>
      <c r="AB18" s="372"/>
      <c r="AC18" s="370"/>
      <c r="AD18" s="370"/>
      <c r="AE18" s="371"/>
      <c r="AF18" s="372"/>
      <c r="AG18" s="370"/>
      <c r="AH18" s="370"/>
      <c r="AI18" s="225"/>
      <c r="AJ18" s="373"/>
      <c r="AK18" s="374"/>
      <c r="AL18" s="226"/>
      <c r="AM18" s="266"/>
      <c r="AN18" s="238"/>
      <c r="AO18" s="371"/>
      <c r="AP18" s="372"/>
      <c r="AQ18" s="231"/>
      <c r="AR18" s="232"/>
      <c r="AS18" s="233"/>
      <c r="AT18" s="371"/>
      <c r="AU18" s="372"/>
      <c r="AV18" s="370"/>
      <c r="AW18" s="370"/>
      <c r="AX18" s="371"/>
      <c r="AY18" s="372"/>
      <c r="AZ18" s="370"/>
      <c r="BA18" s="370"/>
      <c r="BB18" s="225"/>
      <c r="BC18" s="373"/>
      <c r="BD18" s="374"/>
      <c r="BE18" s="226"/>
      <c r="BF18" s="266"/>
      <c r="BG18" s="238"/>
      <c r="BH18" s="5"/>
      <c r="BI18" s="5"/>
      <c r="BJ18" s="371"/>
      <c r="BK18" s="372"/>
      <c r="BL18" s="231"/>
      <c r="BM18" s="232"/>
      <c r="BN18" s="233"/>
      <c r="BO18" s="371"/>
      <c r="BP18" s="372"/>
      <c r="BQ18" s="370"/>
      <c r="BR18" s="370"/>
      <c r="BS18" s="371"/>
      <c r="BT18" s="372"/>
      <c r="BU18" s="370"/>
      <c r="BV18" s="370"/>
      <c r="BW18" s="225"/>
      <c r="BX18" s="373"/>
      <c r="BY18" s="374"/>
      <c r="BZ18" s="226"/>
      <c r="CA18" s="266"/>
      <c r="CB18" s="238"/>
      <c r="CC18" s="371"/>
      <c r="CD18" s="372"/>
      <c r="CE18" s="231"/>
      <c r="CF18" s="232"/>
      <c r="CG18" s="233"/>
      <c r="CH18" s="371"/>
      <c r="CI18" s="372"/>
      <c r="CJ18" s="370"/>
      <c r="CK18" s="370"/>
      <c r="CL18" s="371"/>
      <c r="CM18" s="372"/>
      <c r="CN18" s="370"/>
      <c r="CO18" s="370"/>
      <c r="CP18" s="225"/>
      <c r="CQ18" s="373"/>
      <c r="CR18" s="374"/>
      <c r="CS18" s="226"/>
      <c r="CT18" s="266"/>
      <c r="CU18" s="238"/>
      <c r="CV18" s="77"/>
      <c r="CW18" s="77"/>
      <c r="CX18" s="77"/>
      <c r="CY18" s="77"/>
      <c r="CZ18" s="222"/>
      <c r="DA18" s="271"/>
      <c r="DB18" s="271"/>
      <c r="DC18" s="221"/>
      <c r="DD18" s="222"/>
      <c r="DE18" s="271"/>
      <c r="DF18" s="271"/>
      <c r="DG18" s="221"/>
      <c r="DH18" s="222"/>
      <c r="DI18" s="271"/>
      <c r="DJ18" s="271"/>
      <c r="DK18" s="221"/>
      <c r="DL18" s="222"/>
      <c r="DM18" s="271"/>
      <c r="DN18" s="271"/>
      <c r="DO18" s="221"/>
      <c r="DP18" s="222"/>
      <c r="DQ18" s="271"/>
      <c r="DR18" s="271"/>
      <c r="DS18" s="221"/>
      <c r="DT18" s="222"/>
      <c r="DU18" s="271"/>
      <c r="DV18" s="271"/>
      <c r="DW18" s="221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FE18" s="5"/>
    </row>
    <row r="19" spans="1:237" ht="15.5" thickTop="1" thickBot="1" x14ac:dyDescent="0.4">
      <c r="A19" s="9"/>
      <c r="B19" s="10"/>
      <c r="C19" s="375"/>
      <c r="D19" s="376"/>
      <c r="E19" s="376"/>
      <c r="F19" s="376"/>
      <c r="G19" s="376"/>
      <c r="H19" s="376"/>
      <c r="I19" s="376"/>
      <c r="J19" s="376"/>
      <c r="K19" s="376"/>
      <c r="L19" s="274"/>
      <c r="M19" s="377"/>
      <c r="N19" s="377"/>
      <c r="O19" s="377"/>
      <c r="P19" s="377"/>
      <c r="Q19" s="376"/>
      <c r="R19" s="376"/>
      <c r="S19" s="376"/>
      <c r="T19" s="378"/>
      <c r="U19" s="240"/>
      <c r="V19" s="362"/>
      <c r="W19" s="363"/>
      <c r="X19" s="363"/>
      <c r="Y19" s="363"/>
      <c r="Z19" s="363"/>
      <c r="AA19" s="363"/>
      <c r="AB19" s="363"/>
      <c r="AC19" s="363"/>
      <c r="AD19" s="363"/>
      <c r="AE19" s="273"/>
      <c r="AF19" s="366"/>
      <c r="AG19" s="366"/>
      <c r="AH19" s="366"/>
      <c r="AI19" s="366"/>
      <c r="AJ19" s="363"/>
      <c r="AK19" s="363"/>
      <c r="AL19" s="363"/>
      <c r="AM19" s="365"/>
      <c r="AN19" s="21"/>
      <c r="AO19" s="362"/>
      <c r="AP19" s="363"/>
      <c r="AQ19" s="363"/>
      <c r="AR19" s="363"/>
      <c r="AS19" s="363"/>
      <c r="AT19" s="363"/>
      <c r="AU19" s="363"/>
      <c r="AV19" s="363"/>
      <c r="AW19" s="363"/>
      <c r="AX19" s="273"/>
      <c r="AY19" s="366"/>
      <c r="AZ19" s="366"/>
      <c r="BA19" s="366"/>
      <c r="BB19" s="367"/>
      <c r="BC19" s="368"/>
      <c r="BD19" s="368"/>
      <c r="BE19" s="368"/>
      <c r="BF19" s="369"/>
      <c r="BG19" s="241"/>
      <c r="BH19" s="245"/>
      <c r="BI19" s="5"/>
      <c r="BJ19" s="362"/>
      <c r="BK19" s="363"/>
      <c r="BL19" s="363"/>
      <c r="BM19" s="363"/>
      <c r="BN19" s="363"/>
      <c r="BO19" s="363"/>
      <c r="BP19" s="363"/>
      <c r="BQ19" s="363"/>
      <c r="BR19" s="363"/>
      <c r="BS19" s="273"/>
      <c r="BT19" s="366"/>
      <c r="BU19" s="366"/>
      <c r="BV19" s="366"/>
      <c r="BW19" s="366"/>
      <c r="BX19" s="363"/>
      <c r="BY19" s="363"/>
      <c r="BZ19" s="363"/>
      <c r="CA19" s="365"/>
      <c r="CB19" s="21"/>
      <c r="CC19" s="362"/>
      <c r="CD19" s="363"/>
      <c r="CE19" s="363"/>
      <c r="CF19" s="363"/>
      <c r="CG19" s="363"/>
      <c r="CH19" s="363"/>
      <c r="CI19" s="363"/>
      <c r="CJ19" s="363"/>
      <c r="CK19" s="363"/>
      <c r="CL19" s="273"/>
      <c r="CM19" s="364"/>
      <c r="CN19" s="364"/>
      <c r="CO19" s="364"/>
      <c r="CP19" s="364"/>
      <c r="CQ19" s="363"/>
      <c r="CR19" s="363"/>
      <c r="CS19" s="363"/>
      <c r="CT19" s="365"/>
      <c r="CU19" s="21"/>
      <c r="CV19" s="73"/>
      <c r="CW19" s="75"/>
      <c r="CX19" s="270"/>
      <c r="CY19" s="270"/>
      <c r="CZ19" s="354"/>
      <c r="DA19" s="355"/>
      <c r="DB19" s="355"/>
      <c r="DC19" s="355"/>
      <c r="DD19" s="355"/>
      <c r="DE19" s="355"/>
      <c r="DF19" s="355"/>
      <c r="DG19" s="355"/>
      <c r="DH19" s="355"/>
      <c r="DI19" s="356"/>
      <c r="DJ19" s="356"/>
      <c r="DK19" s="356"/>
      <c r="DL19" s="356"/>
      <c r="DM19" s="356"/>
      <c r="DN19" s="356"/>
      <c r="DO19" s="356"/>
      <c r="DP19" s="356"/>
      <c r="DQ19" s="356"/>
      <c r="DR19" s="357"/>
      <c r="DS19" s="357"/>
      <c r="DT19" s="357"/>
      <c r="DU19" s="357"/>
      <c r="DV19" s="357"/>
      <c r="DW19" s="357"/>
      <c r="DX19" s="357"/>
      <c r="DY19" s="357"/>
      <c r="DZ19" s="357"/>
      <c r="EA19" s="358" t="str">
        <f>IF($BJ$17="","",$BJ$17)</f>
        <v/>
      </c>
      <c r="EB19" s="358"/>
      <c r="EC19" s="358"/>
      <c r="ED19" s="358"/>
      <c r="EE19" s="358"/>
      <c r="EF19" s="358"/>
      <c r="EG19" s="358"/>
      <c r="EH19" s="358"/>
      <c r="EI19" s="358"/>
      <c r="EJ19" s="359" t="str">
        <f>IF($CC$17="","",$CC$17)</f>
        <v/>
      </c>
      <c r="EK19" s="360"/>
      <c r="EL19" s="360"/>
      <c r="EM19" s="360"/>
      <c r="EN19" s="360"/>
      <c r="EO19" s="360"/>
      <c r="EP19" s="360"/>
      <c r="EQ19" s="360"/>
      <c r="ER19" s="361"/>
      <c r="ES19" s="5"/>
      <c r="ET19" s="22"/>
      <c r="EU19" s="23"/>
      <c r="EV19" s="23"/>
      <c r="EW19" s="24"/>
      <c r="EX19" s="24"/>
      <c r="EY19" s="25"/>
      <c r="EZ19" s="255"/>
      <c r="FA19" s="256"/>
      <c r="FB19" s="256"/>
      <c r="FC19" s="256"/>
      <c r="FD19" s="257"/>
      <c r="FE19" s="5"/>
      <c r="FW19" s="112"/>
      <c r="FX19" s="113"/>
      <c r="FY19" s="113"/>
      <c r="FZ19" s="113"/>
      <c r="GA19" s="113"/>
      <c r="GB19" s="113"/>
      <c r="GC19" s="113"/>
      <c r="GD19" s="113"/>
      <c r="GE19" s="113"/>
      <c r="GF19" s="113"/>
      <c r="GG19" s="113"/>
      <c r="GH19" s="113"/>
      <c r="GI19" s="113"/>
      <c r="GJ19" s="113"/>
      <c r="GK19" s="113"/>
      <c r="GL19" s="113"/>
      <c r="GM19" s="113"/>
      <c r="GN19" s="114"/>
      <c r="GO19" s="120"/>
      <c r="GP19" s="120" t="s">
        <v>4</v>
      </c>
      <c r="GQ19" s="120" t="s">
        <v>13</v>
      </c>
      <c r="GR19" s="120" t="s">
        <v>1</v>
      </c>
      <c r="GS19" s="120" t="s">
        <v>56</v>
      </c>
      <c r="GT19" s="120" t="s">
        <v>57</v>
      </c>
      <c r="GU19" s="120" t="s">
        <v>58</v>
      </c>
      <c r="GV19" s="120" t="s">
        <v>26</v>
      </c>
      <c r="GW19" s="120" t="s">
        <v>7</v>
      </c>
      <c r="GX19" s="120" t="s">
        <v>6</v>
      </c>
      <c r="GY19" s="120" t="s">
        <v>8</v>
      </c>
      <c r="GZ19" s="120" t="s">
        <v>45</v>
      </c>
      <c r="HA19" s="120" t="s">
        <v>46</v>
      </c>
      <c r="HB19" s="120" t="s">
        <v>60</v>
      </c>
      <c r="HC19" s="120" t="s">
        <v>47</v>
      </c>
      <c r="HD19" s="120" t="s">
        <v>48</v>
      </c>
      <c r="HE19" s="120" t="s">
        <v>54</v>
      </c>
      <c r="HF19" s="120" t="s">
        <v>1</v>
      </c>
      <c r="HG19" s="120" t="s">
        <v>33</v>
      </c>
      <c r="HH19" s="120" t="s">
        <v>49</v>
      </c>
      <c r="HI19" s="120" t="s">
        <v>42</v>
      </c>
      <c r="HJ19" s="120" t="s">
        <v>50</v>
      </c>
      <c r="HK19" s="120" t="s">
        <v>34</v>
      </c>
      <c r="HL19" s="120" t="s">
        <v>51</v>
      </c>
      <c r="HM19" s="120" t="s">
        <v>35</v>
      </c>
      <c r="HN19" s="120" t="s">
        <v>36</v>
      </c>
      <c r="HO19" s="120" t="s">
        <v>37</v>
      </c>
      <c r="HP19" s="120" t="s">
        <v>38</v>
      </c>
      <c r="HQ19" s="120" t="s">
        <v>39</v>
      </c>
      <c r="HR19" s="120" t="s">
        <v>40</v>
      </c>
      <c r="HS19" s="120" t="s">
        <v>41</v>
      </c>
      <c r="HT19" s="120" t="s">
        <v>52</v>
      </c>
      <c r="HU19" s="120" t="s">
        <v>53</v>
      </c>
      <c r="HV19" s="120" t="s">
        <v>23</v>
      </c>
      <c r="HW19" s="120" t="s">
        <v>10</v>
      </c>
      <c r="HX19" s="120" t="s">
        <v>17</v>
      </c>
      <c r="HY19" s="120" t="s">
        <v>11</v>
      </c>
      <c r="HZ19" s="120" t="s">
        <v>12</v>
      </c>
      <c r="IA19" s="120" t="s">
        <v>0</v>
      </c>
      <c r="IB19" s="120" t="s">
        <v>14</v>
      </c>
      <c r="IC19" s="120" t="s">
        <v>21</v>
      </c>
    </row>
    <row r="20" spans="1:237" ht="15" thickBot="1" x14ac:dyDescent="0.4">
      <c r="A20" s="45"/>
      <c r="B20" s="44"/>
      <c r="C20" s="351"/>
      <c r="D20" s="344"/>
      <c r="E20" s="344"/>
      <c r="F20" s="344"/>
      <c r="G20" s="344"/>
      <c r="H20" s="344"/>
      <c r="I20" s="344"/>
      <c r="J20" s="344"/>
      <c r="K20" s="344"/>
      <c r="L20" s="242"/>
      <c r="M20" s="353"/>
      <c r="N20" s="353"/>
      <c r="O20" s="353"/>
      <c r="P20" s="353"/>
      <c r="Q20" s="344"/>
      <c r="R20" s="344"/>
      <c r="S20" s="344"/>
      <c r="T20" s="345"/>
      <c r="U20" s="243"/>
      <c r="V20" s="351"/>
      <c r="W20" s="344"/>
      <c r="X20" s="344"/>
      <c r="Y20" s="344"/>
      <c r="Z20" s="344"/>
      <c r="AA20" s="344"/>
      <c r="AB20" s="344"/>
      <c r="AC20" s="344"/>
      <c r="AD20" s="344"/>
      <c r="AE20" s="242"/>
      <c r="AF20" s="353"/>
      <c r="AG20" s="353"/>
      <c r="AH20" s="353"/>
      <c r="AI20" s="353"/>
      <c r="AJ20" s="344"/>
      <c r="AK20" s="344"/>
      <c r="AL20" s="344"/>
      <c r="AM20" s="345"/>
      <c r="AN20" s="243"/>
      <c r="AO20" s="351"/>
      <c r="AP20" s="344"/>
      <c r="AQ20" s="344"/>
      <c r="AR20" s="344"/>
      <c r="AS20" s="344"/>
      <c r="AT20" s="344"/>
      <c r="AU20" s="344"/>
      <c r="AV20" s="344"/>
      <c r="AW20" s="344"/>
      <c r="AX20" s="242"/>
      <c r="AY20" s="353"/>
      <c r="AZ20" s="353"/>
      <c r="BA20" s="353"/>
      <c r="BB20" s="353"/>
      <c r="BC20" s="344"/>
      <c r="BD20" s="344"/>
      <c r="BE20" s="344"/>
      <c r="BF20" s="345"/>
      <c r="BG20" s="243"/>
      <c r="BH20" s="244"/>
      <c r="BI20" s="5"/>
      <c r="BJ20" s="351"/>
      <c r="BK20" s="344"/>
      <c r="BL20" s="344"/>
      <c r="BM20" s="344"/>
      <c r="BN20" s="344"/>
      <c r="BO20" s="344"/>
      <c r="BP20" s="344"/>
      <c r="BQ20" s="344"/>
      <c r="BR20" s="344"/>
      <c r="BS20" s="242"/>
      <c r="BT20" s="353"/>
      <c r="BU20" s="353"/>
      <c r="BV20" s="353"/>
      <c r="BW20" s="353"/>
      <c r="BX20" s="344"/>
      <c r="BY20" s="344"/>
      <c r="BZ20" s="344"/>
      <c r="CA20" s="345"/>
      <c r="CB20" s="243"/>
      <c r="CC20" s="351"/>
      <c r="CD20" s="344"/>
      <c r="CE20" s="344"/>
      <c r="CF20" s="344"/>
      <c r="CG20" s="344"/>
      <c r="CH20" s="344"/>
      <c r="CI20" s="344"/>
      <c r="CJ20" s="344"/>
      <c r="CK20" s="344"/>
      <c r="CL20" s="242"/>
      <c r="CM20" s="352"/>
      <c r="CN20" s="352"/>
      <c r="CO20" s="352"/>
      <c r="CP20" s="352"/>
      <c r="CQ20" s="344"/>
      <c r="CR20" s="344"/>
      <c r="CS20" s="344"/>
      <c r="CT20" s="345"/>
      <c r="CU20" s="243"/>
      <c r="CV20" s="72"/>
      <c r="CW20" s="76"/>
      <c r="CX20" s="79"/>
      <c r="CY20" s="79"/>
      <c r="CZ20" s="346"/>
      <c r="DA20" s="347"/>
      <c r="DB20" s="347"/>
      <c r="DC20" s="347"/>
      <c r="DD20" s="347"/>
      <c r="DE20" s="347"/>
      <c r="DF20" s="347"/>
      <c r="DG20" s="347"/>
      <c r="DH20" s="348"/>
      <c r="DI20" s="346"/>
      <c r="DJ20" s="347"/>
      <c r="DK20" s="347"/>
      <c r="DL20" s="347"/>
      <c r="DM20" s="347"/>
      <c r="DN20" s="347"/>
      <c r="DO20" s="347"/>
      <c r="DP20" s="347"/>
      <c r="DQ20" s="348"/>
      <c r="DR20" s="349"/>
      <c r="DS20" s="347"/>
      <c r="DT20" s="347"/>
      <c r="DU20" s="347"/>
      <c r="DV20" s="347"/>
      <c r="DW20" s="347"/>
      <c r="DX20" s="347"/>
      <c r="DY20" s="347"/>
      <c r="DZ20" s="348"/>
      <c r="EA20" s="349"/>
      <c r="EB20" s="347"/>
      <c r="EC20" s="347"/>
      <c r="ED20" s="347"/>
      <c r="EE20" s="347"/>
      <c r="EF20" s="347"/>
      <c r="EG20" s="347"/>
      <c r="EH20" s="347"/>
      <c r="EI20" s="348"/>
      <c r="EJ20" s="349"/>
      <c r="EK20" s="347"/>
      <c r="EL20" s="347"/>
      <c r="EM20" s="347"/>
      <c r="EN20" s="347"/>
      <c r="EO20" s="347"/>
      <c r="EP20" s="347"/>
      <c r="EQ20" s="347"/>
      <c r="ER20" s="350"/>
      <c r="ES20" s="5"/>
      <c r="ET20" s="27"/>
      <c r="EU20" s="28"/>
      <c r="EV20" s="28"/>
      <c r="EW20" s="29"/>
      <c r="EX20" s="29"/>
      <c r="EY20" s="30"/>
      <c r="EZ20" s="263"/>
      <c r="FA20" s="264"/>
      <c r="FB20" s="264"/>
      <c r="FC20" s="264"/>
      <c r="FD20" s="265"/>
      <c r="FE20" s="5"/>
      <c r="FQ20" s="227"/>
      <c r="FR20" s="228"/>
      <c r="FS20" s="228"/>
      <c r="FT20" s="229"/>
      <c r="FU20" s="100"/>
      <c r="FV20" s="230"/>
      <c r="FW20" s="202">
        <v>1</v>
      </c>
      <c r="FX20" s="201">
        <v>2</v>
      </c>
      <c r="FY20" s="201">
        <v>3</v>
      </c>
      <c r="FZ20" s="201">
        <v>4</v>
      </c>
      <c r="GA20" s="201">
        <v>5</v>
      </c>
      <c r="GB20" s="201">
        <v>6</v>
      </c>
      <c r="GC20" s="201">
        <v>7</v>
      </c>
      <c r="GD20" s="201">
        <v>8</v>
      </c>
      <c r="GE20" s="201">
        <v>9</v>
      </c>
      <c r="GF20" s="201">
        <v>10</v>
      </c>
      <c r="GG20" s="201">
        <v>11</v>
      </c>
      <c r="GH20" s="201">
        <v>12</v>
      </c>
      <c r="GI20" s="201">
        <v>13</v>
      </c>
      <c r="GJ20" s="201">
        <v>14</v>
      </c>
      <c r="GK20" s="201">
        <v>15</v>
      </c>
      <c r="GL20" s="201">
        <v>15</v>
      </c>
      <c r="GM20" s="201">
        <v>17</v>
      </c>
      <c r="GN20" s="111"/>
      <c r="GO20" s="246"/>
      <c r="GP20" s="246">
        <v>1</v>
      </c>
      <c r="GQ20" s="246">
        <v>2</v>
      </c>
      <c r="GR20" s="246">
        <v>3</v>
      </c>
      <c r="GS20" s="246">
        <v>4</v>
      </c>
      <c r="GT20" s="246">
        <v>5</v>
      </c>
      <c r="GU20" s="246">
        <v>6</v>
      </c>
      <c r="GV20" s="246">
        <v>7</v>
      </c>
      <c r="GW20" s="246">
        <v>8</v>
      </c>
      <c r="GX20" s="246">
        <v>9</v>
      </c>
      <c r="GY20" s="246">
        <v>10</v>
      </c>
      <c r="GZ20" s="246">
        <v>11</v>
      </c>
      <c r="HA20" s="246">
        <v>12</v>
      </c>
      <c r="HB20" s="246"/>
      <c r="HC20" s="246">
        <v>13</v>
      </c>
      <c r="HD20" s="246">
        <v>14</v>
      </c>
      <c r="HE20" s="246">
        <v>15</v>
      </c>
      <c r="HF20" s="246">
        <v>16</v>
      </c>
      <c r="HG20" s="246">
        <v>17</v>
      </c>
      <c r="HH20" s="246">
        <v>18</v>
      </c>
      <c r="HI20" s="246">
        <v>19</v>
      </c>
      <c r="HJ20" s="246">
        <v>20</v>
      </c>
      <c r="HK20" s="246">
        <v>21</v>
      </c>
      <c r="HL20" s="246">
        <v>22</v>
      </c>
      <c r="HM20" s="246">
        <v>23</v>
      </c>
      <c r="HN20" s="246">
        <v>24</v>
      </c>
      <c r="HO20" s="246">
        <v>25</v>
      </c>
      <c r="HP20" s="246">
        <v>26</v>
      </c>
      <c r="HQ20" s="246">
        <v>27</v>
      </c>
      <c r="HR20" s="246">
        <v>28</v>
      </c>
      <c r="HS20" s="246">
        <v>29</v>
      </c>
      <c r="HT20" s="246">
        <v>30</v>
      </c>
      <c r="HU20" s="246">
        <v>31</v>
      </c>
      <c r="HV20" s="246">
        <v>32</v>
      </c>
      <c r="HW20" s="246">
        <v>33</v>
      </c>
      <c r="HX20" s="246">
        <v>34</v>
      </c>
      <c r="HY20" s="246">
        <v>35</v>
      </c>
      <c r="HZ20" s="246">
        <v>36</v>
      </c>
      <c r="IA20" s="246">
        <v>37</v>
      </c>
      <c r="IB20" s="246">
        <v>38</v>
      </c>
      <c r="IC20" s="246">
        <v>39</v>
      </c>
    </row>
    <row r="21" spans="1:237" x14ac:dyDescent="0.35">
      <c r="A21" s="85"/>
      <c r="B21" s="86"/>
      <c r="C21" s="319"/>
      <c r="D21" s="320"/>
      <c r="E21" s="312"/>
      <c r="F21" s="312"/>
      <c r="G21" s="321"/>
      <c r="H21" s="321"/>
      <c r="I21" s="312"/>
      <c r="J21" s="312"/>
      <c r="K21" s="312"/>
      <c r="L21" s="71"/>
      <c r="M21" s="322"/>
      <c r="N21" s="322"/>
      <c r="O21" s="322"/>
      <c r="P21" s="322"/>
      <c r="Q21" s="312"/>
      <c r="R21" s="312"/>
      <c r="S21" s="312"/>
      <c r="T21" s="313"/>
      <c r="U21" s="267"/>
      <c r="V21" s="319"/>
      <c r="W21" s="320"/>
      <c r="X21" s="312"/>
      <c r="Y21" s="312"/>
      <c r="Z21" s="321"/>
      <c r="AA21" s="321"/>
      <c r="AB21" s="312"/>
      <c r="AC21" s="312"/>
      <c r="AD21" s="312"/>
      <c r="AE21" s="71"/>
      <c r="AF21" s="322"/>
      <c r="AG21" s="322"/>
      <c r="AH21" s="322"/>
      <c r="AI21" s="322"/>
      <c r="AJ21" s="312"/>
      <c r="AK21" s="312"/>
      <c r="AL21" s="312"/>
      <c r="AM21" s="313"/>
      <c r="AN21" s="267"/>
      <c r="AO21" s="319"/>
      <c r="AP21" s="320"/>
      <c r="AQ21" s="312"/>
      <c r="AR21" s="312"/>
      <c r="AS21" s="321"/>
      <c r="AT21" s="321"/>
      <c r="AU21" s="312"/>
      <c r="AV21" s="312"/>
      <c r="AW21" s="312"/>
      <c r="AX21" s="71"/>
      <c r="AY21" s="322"/>
      <c r="AZ21" s="322"/>
      <c r="BA21" s="322"/>
      <c r="BB21" s="322"/>
      <c r="BC21" s="312"/>
      <c r="BD21" s="312"/>
      <c r="BE21" s="312"/>
      <c r="BF21" s="313"/>
      <c r="BG21" s="267"/>
      <c r="BH21" s="32"/>
      <c r="BI21" s="5"/>
      <c r="BJ21" s="319"/>
      <c r="BK21" s="320"/>
      <c r="BL21" s="312"/>
      <c r="BM21" s="312"/>
      <c r="BN21" s="321"/>
      <c r="BO21" s="321"/>
      <c r="BP21" s="312"/>
      <c r="BQ21" s="312"/>
      <c r="BR21" s="312"/>
      <c r="BS21" s="71"/>
      <c r="BT21" s="322"/>
      <c r="BU21" s="322"/>
      <c r="BV21" s="322"/>
      <c r="BW21" s="322"/>
      <c r="BX21" s="312"/>
      <c r="BY21" s="312"/>
      <c r="BZ21" s="312"/>
      <c r="CA21" s="313"/>
      <c r="CB21" s="267"/>
      <c r="CC21" s="319"/>
      <c r="CD21" s="320"/>
      <c r="CE21" s="312"/>
      <c r="CF21" s="312"/>
      <c r="CG21" s="321"/>
      <c r="CH21" s="321"/>
      <c r="CI21" s="312"/>
      <c r="CJ21" s="312"/>
      <c r="CK21" s="312"/>
      <c r="CL21" s="71"/>
      <c r="CM21" s="322"/>
      <c r="CN21" s="322"/>
      <c r="CO21" s="322"/>
      <c r="CP21" s="322"/>
      <c r="CQ21" s="312"/>
      <c r="CR21" s="312"/>
      <c r="CS21" s="312"/>
      <c r="CT21" s="313"/>
      <c r="CU21" s="267"/>
      <c r="CV21" s="46"/>
      <c r="CW21" s="46"/>
      <c r="CX21" s="80"/>
      <c r="CY21" s="80"/>
      <c r="CZ21" s="341"/>
      <c r="DA21" s="342"/>
      <c r="DB21" s="342"/>
      <c r="DC21" s="342"/>
      <c r="DD21" s="342"/>
      <c r="DE21" s="342"/>
      <c r="DF21" s="342"/>
      <c r="DG21" s="342"/>
      <c r="DH21" s="342"/>
      <c r="DI21" s="341"/>
      <c r="DJ21" s="342"/>
      <c r="DK21" s="342"/>
      <c r="DL21" s="342"/>
      <c r="DM21" s="342"/>
      <c r="DN21" s="342"/>
      <c r="DO21" s="342"/>
      <c r="DP21" s="342"/>
      <c r="DQ21" s="342"/>
      <c r="DR21" s="342"/>
      <c r="DS21" s="342"/>
      <c r="DT21" s="342"/>
      <c r="DU21" s="342"/>
      <c r="DV21" s="342"/>
      <c r="DW21" s="342"/>
      <c r="DX21" s="342"/>
      <c r="DY21" s="342"/>
      <c r="DZ21" s="342"/>
      <c r="EA21" s="342"/>
      <c r="EB21" s="342"/>
      <c r="EC21" s="342"/>
      <c r="ED21" s="342"/>
      <c r="EE21" s="342"/>
      <c r="EF21" s="342"/>
      <c r="EG21" s="342"/>
      <c r="EH21" s="342"/>
      <c r="EI21" s="342"/>
      <c r="EJ21" s="342"/>
      <c r="EK21" s="342"/>
      <c r="EL21" s="342"/>
      <c r="EM21" s="342"/>
      <c r="EN21" s="342"/>
      <c r="EO21" s="342"/>
      <c r="EP21" s="342"/>
      <c r="EQ21" s="342"/>
      <c r="ER21" s="343"/>
      <c r="ES21" s="5"/>
      <c r="ET21" s="17"/>
      <c r="EU21" s="18"/>
      <c r="EV21" s="18"/>
      <c r="EW21" s="33"/>
      <c r="EX21" s="33"/>
      <c r="EY21" s="19"/>
      <c r="EZ21" s="262"/>
      <c r="FA21" s="60"/>
      <c r="FB21" s="60"/>
      <c r="FC21" s="60"/>
      <c r="FD21" s="61"/>
      <c r="FE21" s="5"/>
      <c r="FT21" s="101"/>
      <c r="FU21" s="102"/>
      <c r="FV21" s="103"/>
      <c r="FW21" s="102"/>
      <c r="FX21" s="102"/>
      <c r="FY21" s="104"/>
      <c r="FZ21" s="105"/>
      <c r="GA21" s="106"/>
    </row>
    <row r="22" spans="1:237" x14ac:dyDescent="0.35">
      <c r="A22" s="87"/>
      <c r="B22" s="88"/>
      <c r="C22" s="319"/>
      <c r="D22" s="320"/>
      <c r="E22" s="312"/>
      <c r="F22" s="312"/>
      <c r="G22" s="321"/>
      <c r="H22" s="321"/>
      <c r="I22" s="312"/>
      <c r="J22" s="312"/>
      <c r="K22" s="312"/>
      <c r="L22" s="71"/>
      <c r="M22" s="322"/>
      <c r="N22" s="322"/>
      <c r="O22" s="322"/>
      <c r="P22" s="322"/>
      <c r="Q22" s="312"/>
      <c r="R22" s="312"/>
      <c r="S22" s="312"/>
      <c r="T22" s="313"/>
      <c r="U22" s="267"/>
      <c r="V22" s="319"/>
      <c r="W22" s="320"/>
      <c r="X22" s="312"/>
      <c r="Y22" s="312"/>
      <c r="Z22" s="321"/>
      <c r="AA22" s="321"/>
      <c r="AB22" s="312"/>
      <c r="AC22" s="312"/>
      <c r="AD22" s="312"/>
      <c r="AE22" s="71"/>
      <c r="AF22" s="322"/>
      <c r="AG22" s="322"/>
      <c r="AH22" s="322"/>
      <c r="AI22" s="322"/>
      <c r="AJ22" s="312"/>
      <c r="AK22" s="312"/>
      <c r="AL22" s="312"/>
      <c r="AM22" s="313"/>
      <c r="AN22" s="267"/>
      <c r="AO22" s="319"/>
      <c r="AP22" s="320"/>
      <c r="AQ22" s="312"/>
      <c r="AR22" s="312"/>
      <c r="AS22" s="321"/>
      <c r="AT22" s="321"/>
      <c r="AU22" s="312"/>
      <c r="AV22" s="312"/>
      <c r="AW22" s="312"/>
      <c r="AX22" s="71"/>
      <c r="AY22" s="322"/>
      <c r="AZ22" s="322"/>
      <c r="BA22" s="322"/>
      <c r="BB22" s="322"/>
      <c r="BC22" s="312"/>
      <c r="BD22" s="312"/>
      <c r="BE22" s="312"/>
      <c r="BF22" s="313"/>
      <c r="BG22" s="267"/>
      <c r="BH22" s="32"/>
      <c r="BI22" s="5"/>
      <c r="BJ22" s="319"/>
      <c r="BK22" s="320"/>
      <c r="BL22" s="312"/>
      <c r="BM22" s="312"/>
      <c r="BN22" s="321"/>
      <c r="BO22" s="321"/>
      <c r="BP22" s="312"/>
      <c r="BQ22" s="312"/>
      <c r="BR22" s="312"/>
      <c r="BS22" s="71"/>
      <c r="BT22" s="322"/>
      <c r="BU22" s="322"/>
      <c r="BV22" s="322"/>
      <c r="BW22" s="322"/>
      <c r="BX22" s="312"/>
      <c r="BY22" s="312"/>
      <c r="BZ22" s="312"/>
      <c r="CA22" s="313"/>
      <c r="CB22" s="267"/>
      <c r="CC22" s="319"/>
      <c r="CD22" s="320"/>
      <c r="CE22" s="312"/>
      <c r="CF22" s="312"/>
      <c r="CG22" s="321"/>
      <c r="CH22" s="321"/>
      <c r="CI22" s="312"/>
      <c r="CJ22" s="312"/>
      <c r="CK22" s="312"/>
      <c r="CL22" s="71"/>
      <c r="CM22" s="322"/>
      <c r="CN22" s="322"/>
      <c r="CO22" s="322"/>
      <c r="CP22" s="322"/>
      <c r="CQ22" s="312"/>
      <c r="CR22" s="312"/>
      <c r="CS22" s="312"/>
      <c r="CT22" s="313"/>
      <c r="CU22" s="267"/>
      <c r="CV22" s="46"/>
      <c r="CW22" s="46"/>
      <c r="CX22" s="80"/>
      <c r="CY22" s="80"/>
      <c r="CZ22" s="323"/>
      <c r="DA22" s="324"/>
      <c r="DB22" s="324"/>
      <c r="DC22" s="324"/>
      <c r="DD22" s="324"/>
      <c r="DE22" s="324"/>
      <c r="DF22" s="324"/>
      <c r="DG22" s="324"/>
      <c r="DH22" s="324"/>
      <c r="DI22" s="323"/>
      <c r="DJ22" s="324"/>
      <c r="DK22" s="324"/>
      <c r="DL22" s="324"/>
      <c r="DM22" s="324"/>
      <c r="DN22" s="324"/>
      <c r="DO22" s="324"/>
      <c r="DP22" s="324"/>
      <c r="DQ22" s="324"/>
      <c r="DR22" s="324"/>
      <c r="DS22" s="324"/>
      <c r="DT22" s="324"/>
      <c r="DU22" s="324"/>
      <c r="DV22" s="324"/>
      <c r="DW22" s="324"/>
      <c r="DX22" s="324"/>
      <c r="DY22" s="324"/>
      <c r="DZ22" s="324"/>
      <c r="EA22" s="324"/>
      <c r="EB22" s="324"/>
      <c r="EC22" s="324"/>
      <c r="ED22" s="324"/>
      <c r="EE22" s="324"/>
      <c r="EF22" s="324"/>
      <c r="EG22" s="324"/>
      <c r="EH22" s="324"/>
      <c r="EI22" s="324"/>
      <c r="EJ22" s="324"/>
      <c r="EK22" s="324"/>
      <c r="EL22" s="324"/>
      <c r="EM22" s="324"/>
      <c r="EN22" s="324"/>
      <c r="EO22" s="324"/>
      <c r="EP22" s="324"/>
      <c r="EQ22" s="324"/>
      <c r="ER22" s="327"/>
      <c r="ES22" s="5"/>
      <c r="ET22" s="20"/>
      <c r="EU22" s="35"/>
      <c r="EV22" s="35"/>
      <c r="EW22" s="36"/>
      <c r="EX22" s="36"/>
      <c r="EY22" s="16"/>
      <c r="EZ22" s="258"/>
      <c r="FA22" s="57"/>
      <c r="FB22" s="57"/>
      <c r="FC22" s="57"/>
      <c r="FD22" s="58"/>
      <c r="FE22" s="5"/>
      <c r="FT22" s="101"/>
      <c r="FU22" s="102"/>
      <c r="FV22" s="103"/>
      <c r="FW22" s="102"/>
      <c r="FX22" s="102"/>
      <c r="FY22" s="104"/>
      <c r="FZ22" s="105"/>
      <c r="GA22" s="106"/>
    </row>
    <row r="23" spans="1:237" x14ac:dyDescent="0.35">
      <c r="A23" s="87"/>
      <c r="B23" s="88"/>
      <c r="C23" s="319"/>
      <c r="D23" s="320"/>
      <c r="E23" s="312"/>
      <c r="F23" s="312"/>
      <c r="G23" s="321"/>
      <c r="H23" s="321"/>
      <c r="I23" s="312"/>
      <c r="J23" s="312"/>
      <c r="K23" s="312"/>
      <c r="L23" s="71"/>
      <c r="M23" s="322"/>
      <c r="N23" s="322"/>
      <c r="O23" s="322"/>
      <c r="P23" s="322"/>
      <c r="Q23" s="312"/>
      <c r="R23" s="312"/>
      <c r="S23" s="312"/>
      <c r="T23" s="313"/>
      <c r="U23" s="267"/>
      <c r="V23" s="319"/>
      <c r="W23" s="320"/>
      <c r="X23" s="312"/>
      <c r="Y23" s="312"/>
      <c r="Z23" s="321"/>
      <c r="AA23" s="321"/>
      <c r="AB23" s="312"/>
      <c r="AC23" s="312"/>
      <c r="AD23" s="312"/>
      <c r="AE23" s="71"/>
      <c r="AF23" s="322"/>
      <c r="AG23" s="322"/>
      <c r="AH23" s="322"/>
      <c r="AI23" s="322"/>
      <c r="AJ23" s="312"/>
      <c r="AK23" s="312"/>
      <c r="AL23" s="312"/>
      <c r="AM23" s="313"/>
      <c r="AN23" s="267"/>
      <c r="AO23" s="319"/>
      <c r="AP23" s="320"/>
      <c r="AQ23" s="312"/>
      <c r="AR23" s="312"/>
      <c r="AS23" s="321"/>
      <c r="AT23" s="321"/>
      <c r="AU23" s="312"/>
      <c r="AV23" s="312"/>
      <c r="AW23" s="312"/>
      <c r="AX23" s="71"/>
      <c r="AY23" s="322"/>
      <c r="AZ23" s="322"/>
      <c r="BA23" s="322"/>
      <c r="BB23" s="322"/>
      <c r="BC23" s="312"/>
      <c r="BD23" s="312"/>
      <c r="BE23" s="312"/>
      <c r="BF23" s="313"/>
      <c r="BG23" s="267"/>
      <c r="BH23" s="32"/>
      <c r="BI23" s="5"/>
      <c r="BJ23" s="319"/>
      <c r="BK23" s="320"/>
      <c r="BL23" s="312"/>
      <c r="BM23" s="312"/>
      <c r="BN23" s="321"/>
      <c r="BO23" s="321"/>
      <c r="BP23" s="312"/>
      <c r="BQ23" s="312"/>
      <c r="BR23" s="312"/>
      <c r="BS23" s="71"/>
      <c r="BT23" s="322"/>
      <c r="BU23" s="322"/>
      <c r="BV23" s="322"/>
      <c r="BW23" s="322"/>
      <c r="BX23" s="312"/>
      <c r="BY23" s="312"/>
      <c r="BZ23" s="312"/>
      <c r="CA23" s="313"/>
      <c r="CB23" s="267"/>
      <c r="CC23" s="319"/>
      <c r="CD23" s="320"/>
      <c r="CE23" s="312"/>
      <c r="CF23" s="312"/>
      <c r="CG23" s="321"/>
      <c r="CH23" s="321"/>
      <c r="CI23" s="312"/>
      <c r="CJ23" s="312"/>
      <c r="CK23" s="312"/>
      <c r="CL23" s="71"/>
      <c r="CM23" s="322"/>
      <c r="CN23" s="322"/>
      <c r="CO23" s="322"/>
      <c r="CP23" s="322"/>
      <c r="CQ23" s="312"/>
      <c r="CR23" s="312"/>
      <c r="CS23" s="312"/>
      <c r="CT23" s="313"/>
      <c r="CU23" s="267"/>
      <c r="CV23" s="46"/>
      <c r="CW23" s="46"/>
      <c r="CX23" s="80"/>
      <c r="CY23" s="80"/>
      <c r="CZ23" s="323"/>
      <c r="DA23" s="324"/>
      <c r="DB23" s="324"/>
      <c r="DC23" s="324"/>
      <c r="DD23" s="324"/>
      <c r="DE23" s="324"/>
      <c r="DF23" s="324"/>
      <c r="DG23" s="324"/>
      <c r="DH23" s="324"/>
      <c r="DI23" s="323"/>
      <c r="DJ23" s="324"/>
      <c r="DK23" s="324"/>
      <c r="DL23" s="324"/>
      <c r="DM23" s="324"/>
      <c r="DN23" s="324"/>
      <c r="DO23" s="324"/>
      <c r="DP23" s="324"/>
      <c r="DQ23" s="324"/>
      <c r="DR23" s="324"/>
      <c r="DS23" s="324"/>
      <c r="DT23" s="324"/>
      <c r="DU23" s="324"/>
      <c r="DV23" s="324"/>
      <c r="DW23" s="324"/>
      <c r="DX23" s="324"/>
      <c r="DY23" s="324"/>
      <c r="DZ23" s="324"/>
      <c r="EA23" s="324"/>
      <c r="EB23" s="324"/>
      <c r="EC23" s="324"/>
      <c r="ED23" s="324"/>
      <c r="EE23" s="324"/>
      <c r="EF23" s="324"/>
      <c r="EG23" s="324"/>
      <c r="EH23" s="324"/>
      <c r="EI23" s="324"/>
      <c r="EJ23" s="324"/>
      <c r="EK23" s="324"/>
      <c r="EL23" s="324"/>
      <c r="EM23" s="324"/>
      <c r="EN23" s="324"/>
      <c r="EO23" s="324"/>
      <c r="EP23" s="324"/>
      <c r="EQ23" s="324"/>
      <c r="ER23" s="327"/>
      <c r="ES23" s="5"/>
      <c r="ET23" s="20"/>
      <c r="EU23" s="35"/>
      <c r="EV23" s="35"/>
      <c r="EW23" s="36"/>
      <c r="EX23" s="36"/>
      <c r="EY23" s="16"/>
      <c r="EZ23" s="258"/>
      <c r="FA23" s="57"/>
      <c r="FB23" s="57"/>
      <c r="FC23" s="57"/>
      <c r="FD23" s="58"/>
      <c r="FE23" s="5"/>
      <c r="FT23" s="101"/>
      <c r="FU23" s="102"/>
      <c r="FV23" s="103"/>
      <c r="FW23" s="102"/>
      <c r="FX23" s="102"/>
      <c r="FY23" s="104"/>
      <c r="FZ23" s="105"/>
      <c r="GA23" s="106"/>
    </row>
    <row r="24" spans="1:237" x14ac:dyDescent="0.35">
      <c r="A24" s="87"/>
      <c r="B24" s="88"/>
      <c r="C24" s="319"/>
      <c r="D24" s="320"/>
      <c r="E24" s="312"/>
      <c r="F24" s="312"/>
      <c r="G24" s="331"/>
      <c r="H24" s="332"/>
      <c r="I24" s="312"/>
      <c r="J24" s="312"/>
      <c r="K24" s="312"/>
      <c r="L24" s="71"/>
      <c r="M24" s="322"/>
      <c r="N24" s="322"/>
      <c r="O24" s="322"/>
      <c r="P24" s="322"/>
      <c r="Q24" s="312"/>
      <c r="R24" s="312"/>
      <c r="S24" s="312"/>
      <c r="T24" s="313"/>
      <c r="U24" s="267"/>
      <c r="V24" s="319"/>
      <c r="W24" s="320"/>
      <c r="X24" s="312"/>
      <c r="Y24" s="312"/>
      <c r="Z24" s="321"/>
      <c r="AA24" s="321"/>
      <c r="AB24" s="312"/>
      <c r="AC24" s="312"/>
      <c r="AD24" s="312"/>
      <c r="AE24" s="71"/>
      <c r="AF24" s="322"/>
      <c r="AG24" s="322"/>
      <c r="AH24" s="322"/>
      <c r="AI24" s="322"/>
      <c r="AJ24" s="312"/>
      <c r="AK24" s="312"/>
      <c r="AL24" s="312"/>
      <c r="AM24" s="313"/>
      <c r="AN24" s="267"/>
      <c r="AO24" s="319"/>
      <c r="AP24" s="320"/>
      <c r="AQ24" s="312"/>
      <c r="AR24" s="312"/>
      <c r="AS24" s="321"/>
      <c r="AT24" s="321"/>
      <c r="AU24" s="312"/>
      <c r="AV24" s="312"/>
      <c r="AW24" s="312"/>
      <c r="AX24" s="71"/>
      <c r="AY24" s="322"/>
      <c r="AZ24" s="322"/>
      <c r="BA24" s="322"/>
      <c r="BB24" s="322"/>
      <c r="BC24" s="312"/>
      <c r="BD24" s="312"/>
      <c r="BE24" s="312"/>
      <c r="BF24" s="313"/>
      <c r="BG24" s="267"/>
      <c r="BH24" s="32"/>
      <c r="BI24" s="5"/>
      <c r="BJ24" s="319"/>
      <c r="BK24" s="320"/>
      <c r="BL24" s="312"/>
      <c r="BM24" s="312"/>
      <c r="BN24" s="321"/>
      <c r="BO24" s="321"/>
      <c r="BP24" s="312"/>
      <c r="BQ24" s="312"/>
      <c r="BR24" s="312"/>
      <c r="BS24" s="71"/>
      <c r="BT24" s="322"/>
      <c r="BU24" s="322"/>
      <c r="BV24" s="322"/>
      <c r="BW24" s="322"/>
      <c r="BX24" s="312"/>
      <c r="BY24" s="312"/>
      <c r="BZ24" s="312"/>
      <c r="CA24" s="313"/>
      <c r="CB24" s="267"/>
      <c r="CC24" s="319"/>
      <c r="CD24" s="320"/>
      <c r="CE24" s="312"/>
      <c r="CF24" s="312"/>
      <c r="CG24" s="321"/>
      <c r="CH24" s="321"/>
      <c r="CI24" s="312"/>
      <c r="CJ24" s="312"/>
      <c r="CK24" s="312"/>
      <c r="CL24" s="71"/>
      <c r="CM24" s="322"/>
      <c r="CN24" s="322"/>
      <c r="CO24" s="322"/>
      <c r="CP24" s="322"/>
      <c r="CQ24" s="312"/>
      <c r="CR24" s="312"/>
      <c r="CS24" s="312"/>
      <c r="CT24" s="313"/>
      <c r="CU24" s="267"/>
      <c r="CV24" s="46"/>
      <c r="CW24" s="46"/>
      <c r="CX24" s="80"/>
      <c r="CY24" s="80"/>
      <c r="CZ24" s="323"/>
      <c r="DA24" s="324"/>
      <c r="DB24" s="324"/>
      <c r="DC24" s="324"/>
      <c r="DD24" s="324"/>
      <c r="DE24" s="324"/>
      <c r="DF24" s="324"/>
      <c r="DG24" s="324"/>
      <c r="DH24" s="324"/>
      <c r="DI24" s="323"/>
      <c r="DJ24" s="324"/>
      <c r="DK24" s="324"/>
      <c r="DL24" s="324"/>
      <c r="DM24" s="324"/>
      <c r="DN24" s="324"/>
      <c r="DO24" s="324"/>
      <c r="DP24" s="324"/>
      <c r="DQ24" s="324"/>
      <c r="DR24" s="324"/>
      <c r="DS24" s="324"/>
      <c r="DT24" s="324"/>
      <c r="DU24" s="324"/>
      <c r="DV24" s="324"/>
      <c r="DW24" s="324"/>
      <c r="DX24" s="324"/>
      <c r="DY24" s="324"/>
      <c r="DZ24" s="324"/>
      <c r="EA24" s="324"/>
      <c r="EB24" s="324"/>
      <c r="EC24" s="324"/>
      <c r="ED24" s="324"/>
      <c r="EE24" s="324"/>
      <c r="EF24" s="324"/>
      <c r="EG24" s="324"/>
      <c r="EH24" s="324"/>
      <c r="EI24" s="324"/>
      <c r="EJ24" s="324"/>
      <c r="EK24" s="324"/>
      <c r="EL24" s="324"/>
      <c r="EM24" s="324"/>
      <c r="EN24" s="324"/>
      <c r="EO24" s="324"/>
      <c r="EP24" s="324"/>
      <c r="EQ24" s="324"/>
      <c r="ER24" s="327"/>
      <c r="ES24" s="5"/>
      <c r="ET24" s="20"/>
      <c r="EU24" s="35"/>
      <c r="EV24" s="35"/>
      <c r="EW24" s="36"/>
      <c r="EX24" s="36"/>
      <c r="EY24" s="16"/>
      <c r="EZ24" s="258"/>
      <c r="FA24" s="57"/>
      <c r="FB24" s="57"/>
      <c r="FC24" s="57"/>
      <c r="FD24" s="58"/>
      <c r="FE24" s="5"/>
      <c r="FT24" s="101"/>
      <c r="FU24" s="102"/>
      <c r="FV24" s="103"/>
      <c r="FW24" s="102"/>
      <c r="FX24" s="102"/>
      <c r="FY24" s="104"/>
      <c r="FZ24" s="105"/>
      <c r="GA24" s="106"/>
    </row>
    <row r="25" spans="1:237" x14ac:dyDescent="0.35">
      <c r="A25" s="87"/>
      <c r="B25" s="88"/>
      <c r="C25" s="319"/>
      <c r="D25" s="320"/>
      <c r="E25" s="312"/>
      <c r="F25" s="312"/>
      <c r="G25" s="321"/>
      <c r="H25" s="321"/>
      <c r="I25" s="312"/>
      <c r="J25" s="312"/>
      <c r="K25" s="312"/>
      <c r="L25" s="71"/>
      <c r="M25" s="322"/>
      <c r="N25" s="322"/>
      <c r="O25" s="322"/>
      <c r="P25" s="322"/>
      <c r="Q25" s="312"/>
      <c r="R25" s="312"/>
      <c r="S25" s="312"/>
      <c r="T25" s="313"/>
      <c r="U25" s="267"/>
      <c r="V25" s="319"/>
      <c r="W25" s="320"/>
      <c r="X25" s="312"/>
      <c r="Y25" s="312"/>
      <c r="Z25" s="321"/>
      <c r="AA25" s="321"/>
      <c r="AB25" s="312"/>
      <c r="AC25" s="312"/>
      <c r="AD25" s="312"/>
      <c r="AE25" s="71"/>
      <c r="AF25" s="322"/>
      <c r="AG25" s="322"/>
      <c r="AH25" s="322"/>
      <c r="AI25" s="322"/>
      <c r="AJ25" s="312"/>
      <c r="AK25" s="312"/>
      <c r="AL25" s="312"/>
      <c r="AM25" s="313"/>
      <c r="AN25" s="267"/>
      <c r="AO25" s="319"/>
      <c r="AP25" s="320"/>
      <c r="AQ25" s="312"/>
      <c r="AR25" s="312"/>
      <c r="AS25" s="321"/>
      <c r="AT25" s="321"/>
      <c r="AU25" s="312"/>
      <c r="AV25" s="312"/>
      <c r="AW25" s="312"/>
      <c r="AX25" s="71"/>
      <c r="AY25" s="322"/>
      <c r="AZ25" s="322"/>
      <c r="BA25" s="322"/>
      <c r="BB25" s="322"/>
      <c r="BC25" s="312"/>
      <c r="BD25" s="312"/>
      <c r="BE25" s="312"/>
      <c r="BF25" s="313"/>
      <c r="BG25" s="267"/>
      <c r="BH25" s="32"/>
      <c r="BI25" s="5"/>
      <c r="BJ25" s="319"/>
      <c r="BK25" s="320"/>
      <c r="BL25" s="312"/>
      <c r="BM25" s="312"/>
      <c r="BN25" s="321"/>
      <c r="BO25" s="321"/>
      <c r="BP25" s="312"/>
      <c r="BQ25" s="312"/>
      <c r="BR25" s="312"/>
      <c r="BS25" s="71"/>
      <c r="BT25" s="322"/>
      <c r="BU25" s="322"/>
      <c r="BV25" s="322"/>
      <c r="BW25" s="322"/>
      <c r="BX25" s="312"/>
      <c r="BY25" s="312"/>
      <c r="BZ25" s="312"/>
      <c r="CA25" s="313"/>
      <c r="CB25" s="267"/>
      <c r="CC25" s="319"/>
      <c r="CD25" s="320"/>
      <c r="CE25" s="312"/>
      <c r="CF25" s="312"/>
      <c r="CG25" s="321"/>
      <c r="CH25" s="321"/>
      <c r="CI25" s="312"/>
      <c r="CJ25" s="312"/>
      <c r="CK25" s="312"/>
      <c r="CL25" s="71"/>
      <c r="CM25" s="322"/>
      <c r="CN25" s="322"/>
      <c r="CO25" s="322"/>
      <c r="CP25" s="322"/>
      <c r="CQ25" s="312"/>
      <c r="CR25" s="312"/>
      <c r="CS25" s="312"/>
      <c r="CT25" s="313"/>
      <c r="CU25" s="267"/>
      <c r="CV25" s="46"/>
      <c r="CW25" s="46"/>
      <c r="CX25" s="80"/>
      <c r="CY25" s="80"/>
      <c r="CZ25" s="323"/>
      <c r="DA25" s="324"/>
      <c r="DB25" s="324"/>
      <c r="DC25" s="324"/>
      <c r="DD25" s="324"/>
      <c r="DE25" s="324"/>
      <c r="DF25" s="324"/>
      <c r="DG25" s="324"/>
      <c r="DH25" s="324"/>
      <c r="DI25" s="323"/>
      <c r="DJ25" s="324"/>
      <c r="DK25" s="324"/>
      <c r="DL25" s="324"/>
      <c r="DM25" s="324"/>
      <c r="DN25" s="324"/>
      <c r="DO25" s="324"/>
      <c r="DP25" s="324"/>
      <c r="DQ25" s="324"/>
      <c r="DR25" s="324"/>
      <c r="DS25" s="324"/>
      <c r="DT25" s="324"/>
      <c r="DU25" s="324"/>
      <c r="DV25" s="324"/>
      <c r="DW25" s="324"/>
      <c r="DX25" s="324"/>
      <c r="DY25" s="324"/>
      <c r="DZ25" s="324"/>
      <c r="EA25" s="324"/>
      <c r="EB25" s="324"/>
      <c r="EC25" s="324"/>
      <c r="ED25" s="324"/>
      <c r="EE25" s="324"/>
      <c r="EF25" s="324"/>
      <c r="EG25" s="324"/>
      <c r="EH25" s="324"/>
      <c r="EI25" s="324"/>
      <c r="EJ25" s="324"/>
      <c r="EK25" s="324"/>
      <c r="EL25" s="324"/>
      <c r="EM25" s="324"/>
      <c r="EN25" s="324"/>
      <c r="EO25" s="324"/>
      <c r="EP25" s="324"/>
      <c r="EQ25" s="324"/>
      <c r="ER25" s="327"/>
      <c r="ES25" s="5"/>
      <c r="ET25" s="20"/>
      <c r="EU25" s="35"/>
      <c r="EV25" s="35"/>
      <c r="EW25" s="36"/>
      <c r="EX25" s="36"/>
      <c r="EY25" s="16"/>
      <c r="EZ25" s="258"/>
      <c r="FA25" s="57"/>
      <c r="FB25" s="57"/>
      <c r="FC25" s="57"/>
      <c r="FD25" s="58"/>
      <c r="FE25" s="5"/>
      <c r="FT25" s="101"/>
      <c r="FU25" s="102"/>
      <c r="FV25" s="103"/>
      <c r="FW25" s="102"/>
      <c r="FX25" s="102"/>
      <c r="FY25" s="104"/>
      <c r="FZ25" s="105"/>
      <c r="GA25" s="106"/>
    </row>
    <row r="26" spans="1:237" x14ac:dyDescent="0.35">
      <c r="A26" s="87"/>
      <c r="B26" s="88"/>
      <c r="C26" s="319"/>
      <c r="D26" s="320"/>
      <c r="E26" s="312"/>
      <c r="F26" s="312"/>
      <c r="G26" s="321"/>
      <c r="H26" s="321"/>
      <c r="I26" s="312"/>
      <c r="J26" s="312"/>
      <c r="K26" s="312"/>
      <c r="L26" s="71"/>
      <c r="M26" s="322"/>
      <c r="N26" s="322"/>
      <c r="O26" s="322"/>
      <c r="P26" s="322"/>
      <c r="Q26" s="312"/>
      <c r="R26" s="312"/>
      <c r="S26" s="312"/>
      <c r="T26" s="313"/>
      <c r="U26" s="267"/>
      <c r="V26" s="319"/>
      <c r="W26" s="320"/>
      <c r="X26" s="312"/>
      <c r="Y26" s="312"/>
      <c r="Z26" s="321"/>
      <c r="AA26" s="321"/>
      <c r="AB26" s="312"/>
      <c r="AC26" s="312"/>
      <c r="AD26" s="312"/>
      <c r="AE26" s="71"/>
      <c r="AF26" s="322"/>
      <c r="AG26" s="322"/>
      <c r="AH26" s="322"/>
      <c r="AI26" s="322"/>
      <c r="AJ26" s="312"/>
      <c r="AK26" s="312"/>
      <c r="AL26" s="312"/>
      <c r="AM26" s="313"/>
      <c r="AN26" s="267"/>
      <c r="AO26" s="319"/>
      <c r="AP26" s="320"/>
      <c r="AQ26" s="312"/>
      <c r="AR26" s="312"/>
      <c r="AS26" s="321"/>
      <c r="AT26" s="321"/>
      <c r="AU26" s="312"/>
      <c r="AV26" s="312"/>
      <c r="AW26" s="312"/>
      <c r="AX26" s="71"/>
      <c r="AY26" s="322"/>
      <c r="AZ26" s="322"/>
      <c r="BA26" s="322"/>
      <c r="BB26" s="322"/>
      <c r="BC26" s="312"/>
      <c r="BD26" s="312"/>
      <c r="BE26" s="312"/>
      <c r="BF26" s="313"/>
      <c r="BG26" s="267"/>
      <c r="BH26" s="32"/>
      <c r="BI26" s="5"/>
      <c r="BJ26" s="319"/>
      <c r="BK26" s="320"/>
      <c r="BL26" s="312"/>
      <c r="BM26" s="312"/>
      <c r="BN26" s="321"/>
      <c r="BO26" s="321"/>
      <c r="BP26" s="312"/>
      <c r="BQ26" s="312"/>
      <c r="BR26" s="312"/>
      <c r="BS26" s="71"/>
      <c r="BT26" s="322"/>
      <c r="BU26" s="322"/>
      <c r="BV26" s="322"/>
      <c r="BW26" s="322"/>
      <c r="BX26" s="312"/>
      <c r="BY26" s="312"/>
      <c r="BZ26" s="312"/>
      <c r="CA26" s="313"/>
      <c r="CB26" s="267"/>
      <c r="CC26" s="319"/>
      <c r="CD26" s="320"/>
      <c r="CE26" s="312"/>
      <c r="CF26" s="312"/>
      <c r="CG26" s="321"/>
      <c r="CH26" s="321"/>
      <c r="CI26" s="312"/>
      <c r="CJ26" s="312"/>
      <c r="CK26" s="312"/>
      <c r="CL26" s="71"/>
      <c r="CM26" s="322"/>
      <c r="CN26" s="322"/>
      <c r="CO26" s="322"/>
      <c r="CP26" s="322"/>
      <c r="CQ26" s="312"/>
      <c r="CR26" s="312"/>
      <c r="CS26" s="312"/>
      <c r="CT26" s="313"/>
      <c r="CU26" s="267"/>
      <c r="CV26" s="46"/>
      <c r="CW26" s="46"/>
      <c r="CX26" s="80"/>
      <c r="CY26" s="80"/>
      <c r="CZ26" s="323"/>
      <c r="DA26" s="324"/>
      <c r="DB26" s="324"/>
      <c r="DC26" s="324"/>
      <c r="DD26" s="324"/>
      <c r="DE26" s="324"/>
      <c r="DF26" s="324"/>
      <c r="DG26" s="324"/>
      <c r="DH26" s="324"/>
      <c r="DI26" s="323"/>
      <c r="DJ26" s="324"/>
      <c r="DK26" s="324"/>
      <c r="DL26" s="324"/>
      <c r="DM26" s="324"/>
      <c r="DN26" s="324"/>
      <c r="DO26" s="324"/>
      <c r="DP26" s="324"/>
      <c r="DQ26" s="324"/>
      <c r="DR26" s="324"/>
      <c r="DS26" s="324"/>
      <c r="DT26" s="324"/>
      <c r="DU26" s="324"/>
      <c r="DV26" s="324"/>
      <c r="DW26" s="324"/>
      <c r="DX26" s="324"/>
      <c r="DY26" s="324"/>
      <c r="DZ26" s="324"/>
      <c r="EA26" s="324"/>
      <c r="EB26" s="324"/>
      <c r="EC26" s="324"/>
      <c r="ED26" s="324"/>
      <c r="EE26" s="324"/>
      <c r="EF26" s="324"/>
      <c r="EG26" s="324"/>
      <c r="EH26" s="324"/>
      <c r="EI26" s="324"/>
      <c r="EJ26" s="324"/>
      <c r="EK26" s="324"/>
      <c r="EL26" s="324"/>
      <c r="EM26" s="324"/>
      <c r="EN26" s="324"/>
      <c r="EO26" s="324"/>
      <c r="EP26" s="324"/>
      <c r="EQ26" s="324"/>
      <c r="ER26" s="327"/>
      <c r="ES26" s="5"/>
      <c r="ET26" s="20"/>
      <c r="EU26" s="35"/>
      <c r="EV26" s="35"/>
      <c r="EW26" s="36"/>
      <c r="EX26" s="36"/>
      <c r="EY26" s="16"/>
      <c r="EZ26" s="258"/>
      <c r="FA26" s="57"/>
      <c r="FB26" s="57"/>
      <c r="FC26" s="57"/>
      <c r="FD26" s="58"/>
      <c r="FE26" s="5"/>
      <c r="FT26" s="101"/>
      <c r="FU26" s="102"/>
      <c r="FV26" s="103"/>
      <c r="FW26" s="102"/>
      <c r="FX26" s="102"/>
      <c r="FY26" s="104"/>
      <c r="FZ26" s="105"/>
      <c r="GA26" s="106"/>
    </row>
    <row r="27" spans="1:237" x14ac:dyDescent="0.35">
      <c r="A27" s="87"/>
      <c r="B27" s="88"/>
      <c r="C27" s="319"/>
      <c r="D27" s="320"/>
      <c r="E27" s="312"/>
      <c r="F27" s="312"/>
      <c r="G27" s="321"/>
      <c r="H27" s="321"/>
      <c r="I27" s="312"/>
      <c r="J27" s="312"/>
      <c r="K27" s="312"/>
      <c r="L27" s="71"/>
      <c r="M27" s="322"/>
      <c r="N27" s="322"/>
      <c r="O27" s="322"/>
      <c r="P27" s="322"/>
      <c r="Q27" s="312"/>
      <c r="R27" s="312"/>
      <c r="S27" s="312"/>
      <c r="T27" s="313"/>
      <c r="U27" s="267"/>
      <c r="V27" s="319"/>
      <c r="W27" s="320"/>
      <c r="X27" s="312"/>
      <c r="Y27" s="312"/>
      <c r="Z27" s="321"/>
      <c r="AA27" s="321"/>
      <c r="AB27" s="312"/>
      <c r="AC27" s="312"/>
      <c r="AD27" s="312"/>
      <c r="AE27" s="71"/>
      <c r="AF27" s="322"/>
      <c r="AG27" s="322"/>
      <c r="AH27" s="322"/>
      <c r="AI27" s="322"/>
      <c r="AJ27" s="312"/>
      <c r="AK27" s="312"/>
      <c r="AL27" s="312"/>
      <c r="AM27" s="313"/>
      <c r="AN27" s="267"/>
      <c r="AO27" s="319"/>
      <c r="AP27" s="320"/>
      <c r="AQ27" s="312"/>
      <c r="AR27" s="312"/>
      <c r="AS27" s="321"/>
      <c r="AT27" s="321"/>
      <c r="AU27" s="312"/>
      <c r="AV27" s="312"/>
      <c r="AW27" s="312"/>
      <c r="AX27" s="71"/>
      <c r="AY27" s="322"/>
      <c r="AZ27" s="322"/>
      <c r="BA27" s="322"/>
      <c r="BB27" s="322"/>
      <c r="BC27" s="312"/>
      <c r="BD27" s="312"/>
      <c r="BE27" s="312"/>
      <c r="BF27" s="313"/>
      <c r="BG27" s="267"/>
      <c r="BH27" s="32"/>
      <c r="BI27" s="5"/>
      <c r="BJ27" s="319"/>
      <c r="BK27" s="320"/>
      <c r="BL27" s="312"/>
      <c r="BM27" s="312"/>
      <c r="BN27" s="321"/>
      <c r="BO27" s="321"/>
      <c r="BP27" s="312"/>
      <c r="BQ27" s="312"/>
      <c r="BR27" s="312"/>
      <c r="BS27" s="71"/>
      <c r="BT27" s="322"/>
      <c r="BU27" s="322"/>
      <c r="BV27" s="322"/>
      <c r="BW27" s="322"/>
      <c r="BX27" s="312"/>
      <c r="BY27" s="312"/>
      <c r="BZ27" s="312"/>
      <c r="CA27" s="313"/>
      <c r="CB27" s="267"/>
      <c r="CC27" s="319"/>
      <c r="CD27" s="320"/>
      <c r="CE27" s="312"/>
      <c r="CF27" s="312"/>
      <c r="CG27" s="321"/>
      <c r="CH27" s="321"/>
      <c r="CI27" s="312"/>
      <c r="CJ27" s="312"/>
      <c r="CK27" s="312"/>
      <c r="CL27" s="71"/>
      <c r="CM27" s="322"/>
      <c r="CN27" s="322"/>
      <c r="CO27" s="322"/>
      <c r="CP27" s="322"/>
      <c r="CQ27" s="312"/>
      <c r="CR27" s="312"/>
      <c r="CS27" s="312"/>
      <c r="CT27" s="313"/>
      <c r="CU27" s="267"/>
      <c r="CV27" s="46"/>
      <c r="CW27" s="46"/>
      <c r="CX27" s="80"/>
      <c r="CY27" s="80"/>
      <c r="CZ27" s="323"/>
      <c r="DA27" s="324"/>
      <c r="DB27" s="324"/>
      <c r="DC27" s="324"/>
      <c r="DD27" s="324"/>
      <c r="DE27" s="324"/>
      <c r="DF27" s="324"/>
      <c r="DG27" s="324"/>
      <c r="DH27" s="324"/>
      <c r="DI27" s="323"/>
      <c r="DJ27" s="324"/>
      <c r="DK27" s="324"/>
      <c r="DL27" s="324"/>
      <c r="DM27" s="324"/>
      <c r="DN27" s="324"/>
      <c r="DO27" s="324"/>
      <c r="DP27" s="324"/>
      <c r="DQ27" s="324"/>
      <c r="DR27" s="324"/>
      <c r="DS27" s="324"/>
      <c r="DT27" s="324"/>
      <c r="DU27" s="324"/>
      <c r="DV27" s="324"/>
      <c r="DW27" s="324"/>
      <c r="DX27" s="324"/>
      <c r="DY27" s="324"/>
      <c r="DZ27" s="324"/>
      <c r="EA27" s="324"/>
      <c r="EB27" s="324"/>
      <c r="EC27" s="324"/>
      <c r="ED27" s="324"/>
      <c r="EE27" s="324"/>
      <c r="EF27" s="324"/>
      <c r="EG27" s="324"/>
      <c r="EH27" s="324"/>
      <c r="EI27" s="324"/>
      <c r="EJ27" s="324"/>
      <c r="EK27" s="324"/>
      <c r="EL27" s="324"/>
      <c r="EM27" s="324"/>
      <c r="EN27" s="324"/>
      <c r="EO27" s="324"/>
      <c r="EP27" s="324"/>
      <c r="EQ27" s="324"/>
      <c r="ER27" s="327"/>
      <c r="ES27" s="5"/>
      <c r="ET27" s="20"/>
      <c r="EU27" s="35"/>
      <c r="EV27" s="35"/>
      <c r="EW27" s="36"/>
      <c r="EX27" s="36"/>
      <c r="EY27" s="16"/>
      <c r="EZ27" s="258"/>
      <c r="FA27" s="57"/>
      <c r="FB27" s="57"/>
      <c r="FC27" s="57"/>
      <c r="FD27" s="58"/>
      <c r="FE27" s="5"/>
      <c r="FT27" s="101"/>
      <c r="FU27" s="102"/>
      <c r="FV27" s="103"/>
      <c r="FW27" s="102"/>
      <c r="FX27" s="102"/>
      <c r="FY27" s="104"/>
      <c r="FZ27" s="105"/>
      <c r="GA27" s="106"/>
    </row>
    <row r="28" spans="1:237" x14ac:dyDescent="0.35">
      <c r="A28" s="87"/>
      <c r="B28" s="88"/>
      <c r="C28" s="319"/>
      <c r="D28" s="320"/>
      <c r="E28" s="312"/>
      <c r="F28" s="312"/>
      <c r="G28" s="321"/>
      <c r="H28" s="321"/>
      <c r="I28" s="312"/>
      <c r="J28" s="312"/>
      <c r="K28" s="312"/>
      <c r="L28" s="71"/>
      <c r="M28" s="322"/>
      <c r="N28" s="322"/>
      <c r="O28" s="322"/>
      <c r="P28" s="322"/>
      <c r="Q28" s="312"/>
      <c r="R28" s="312"/>
      <c r="S28" s="312"/>
      <c r="T28" s="313"/>
      <c r="U28" s="267"/>
      <c r="V28" s="319"/>
      <c r="W28" s="320"/>
      <c r="X28" s="312"/>
      <c r="Y28" s="312"/>
      <c r="Z28" s="321"/>
      <c r="AA28" s="321"/>
      <c r="AB28" s="312"/>
      <c r="AC28" s="312"/>
      <c r="AD28" s="312"/>
      <c r="AE28" s="71"/>
      <c r="AF28" s="322"/>
      <c r="AG28" s="322"/>
      <c r="AH28" s="322"/>
      <c r="AI28" s="322"/>
      <c r="AJ28" s="312"/>
      <c r="AK28" s="312"/>
      <c r="AL28" s="312"/>
      <c r="AM28" s="313"/>
      <c r="AN28" s="267"/>
      <c r="AO28" s="319"/>
      <c r="AP28" s="320"/>
      <c r="AQ28" s="312"/>
      <c r="AR28" s="312"/>
      <c r="AS28" s="321"/>
      <c r="AT28" s="321"/>
      <c r="AU28" s="312"/>
      <c r="AV28" s="312"/>
      <c r="AW28" s="312"/>
      <c r="AX28" s="71"/>
      <c r="AY28" s="322"/>
      <c r="AZ28" s="322"/>
      <c r="BA28" s="322"/>
      <c r="BB28" s="322"/>
      <c r="BC28" s="312"/>
      <c r="BD28" s="312"/>
      <c r="BE28" s="312"/>
      <c r="BF28" s="313"/>
      <c r="BG28" s="267"/>
      <c r="BH28" s="32"/>
      <c r="BI28" s="5"/>
      <c r="BJ28" s="319"/>
      <c r="BK28" s="320"/>
      <c r="BL28" s="312"/>
      <c r="BM28" s="312"/>
      <c r="BN28" s="321"/>
      <c r="BO28" s="321"/>
      <c r="BP28" s="312"/>
      <c r="BQ28" s="312"/>
      <c r="BR28" s="312"/>
      <c r="BS28" s="71"/>
      <c r="BT28" s="322"/>
      <c r="BU28" s="322"/>
      <c r="BV28" s="322"/>
      <c r="BW28" s="322"/>
      <c r="BX28" s="312"/>
      <c r="BY28" s="312"/>
      <c r="BZ28" s="312"/>
      <c r="CA28" s="313"/>
      <c r="CB28" s="267"/>
      <c r="CC28" s="319"/>
      <c r="CD28" s="320"/>
      <c r="CE28" s="312"/>
      <c r="CF28" s="312"/>
      <c r="CG28" s="321"/>
      <c r="CH28" s="321"/>
      <c r="CI28" s="312"/>
      <c r="CJ28" s="312"/>
      <c r="CK28" s="312"/>
      <c r="CL28" s="71"/>
      <c r="CM28" s="322"/>
      <c r="CN28" s="322"/>
      <c r="CO28" s="322"/>
      <c r="CP28" s="322"/>
      <c r="CQ28" s="312"/>
      <c r="CR28" s="312"/>
      <c r="CS28" s="312"/>
      <c r="CT28" s="313"/>
      <c r="CU28" s="267"/>
      <c r="CV28" s="46"/>
      <c r="CW28" s="46"/>
      <c r="CX28" s="80"/>
      <c r="CY28" s="80"/>
      <c r="CZ28" s="323"/>
      <c r="DA28" s="324"/>
      <c r="DB28" s="324"/>
      <c r="DC28" s="324"/>
      <c r="DD28" s="324"/>
      <c r="DE28" s="324"/>
      <c r="DF28" s="324"/>
      <c r="DG28" s="324"/>
      <c r="DH28" s="324"/>
      <c r="DI28" s="323"/>
      <c r="DJ28" s="324"/>
      <c r="DK28" s="324"/>
      <c r="DL28" s="324"/>
      <c r="DM28" s="324"/>
      <c r="DN28" s="324"/>
      <c r="DO28" s="324"/>
      <c r="DP28" s="324"/>
      <c r="DQ28" s="324"/>
      <c r="DR28" s="324"/>
      <c r="DS28" s="324"/>
      <c r="DT28" s="324"/>
      <c r="DU28" s="324"/>
      <c r="DV28" s="324"/>
      <c r="DW28" s="324"/>
      <c r="DX28" s="324"/>
      <c r="DY28" s="324"/>
      <c r="DZ28" s="324"/>
      <c r="EA28" s="324"/>
      <c r="EB28" s="324"/>
      <c r="EC28" s="324"/>
      <c r="ED28" s="324"/>
      <c r="EE28" s="324"/>
      <c r="EF28" s="324"/>
      <c r="EG28" s="324"/>
      <c r="EH28" s="324"/>
      <c r="EI28" s="324"/>
      <c r="EJ28" s="324"/>
      <c r="EK28" s="324"/>
      <c r="EL28" s="324"/>
      <c r="EM28" s="324"/>
      <c r="EN28" s="324"/>
      <c r="EO28" s="324"/>
      <c r="EP28" s="324"/>
      <c r="EQ28" s="324"/>
      <c r="ER28" s="327"/>
      <c r="ES28" s="5"/>
      <c r="ET28" s="20"/>
      <c r="EU28" s="35"/>
      <c r="EV28" s="35"/>
      <c r="EW28" s="36"/>
      <c r="EX28" s="36"/>
      <c r="EY28" s="16"/>
      <c r="EZ28" s="258"/>
      <c r="FA28" s="57"/>
      <c r="FB28" s="57"/>
      <c r="FC28" s="57"/>
      <c r="FD28" s="58"/>
      <c r="FE28" s="5"/>
      <c r="FT28" s="101"/>
      <c r="FU28" s="102"/>
      <c r="FV28" s="103"/>
      <c r="FW28" s="102"/>
      <c r="FX28" s="102"/>
      <c r="FY28" s="104"/>
      <c r="FZ28" s="105"/>
      <c r="GA28" s="106"/>
    </row>
    <row r="29" spans="1:237" x14ac:dyDescent="0.35">
      <c r="A29" s="87"/>
      <c r="B29" s="88"/>
      <c r="C29" s="319"/>
      <c r="D29" s="320"/>
      <c r="E29" s="312"/>
      <c r="F29" s="312"/>
      <c r="G29" s="321"/>
      <c r="H29" s="321"/>
      <c r="I29" s="312"/>
      <c r="J29" s="312"/>
      <c r="K29" s="312"/>
      <c r="L29" s="71"/>
      <c r="M29" s="322"/>
      <c r="N29" s="322"/>
      <c r="O29" s="322"/>
      <c r="P29" s="322"/>
      <c r="Q29" s="312"/>
      <c r="R29" s="312"/>
      <c r="S29" s="312"/>
      <c r="T29" s="313"/>
      <c r="U29" s="267"/>
      <c r="V29" s="319"/>
      <c r="W29" s="320"/>
      <c r="X29" s="312"/>
      <c r="Y29" s="312"/>
      <c r="Z29" s="321"/>
      <c r="AA29" s="321"/>
      <c r="AB29" s="312"/>
      <c r="AC29" s="312"/>
      <c r="AD29" s="312"/>
      <c r="AE29" s="71"/>
      <c r="AF29" s="322"/>
      <c r="AG29" s="322"/>
      <c r="AH29" s="322"/>
      <c r="AI29" s="322"/>
      <c r="AJ29" s="312"/>
      <c r="AK29" s="312"/>
      <c r="AL29" s="312"/>
      <c r="AM29" s="313"/>
      <c r="AN29" s="267"/>
      <c r="AO29" s="319"/>
      <c r="AP29" s="320"/>
      <c r="AQ29" s="312"/>
      <c r="AR29" s="312"/>
      <c r="AS29" s="321"/>
      <c r="AT29" s="321"/>
      <c r="AU29" s="312"/>
      <c r="AV29" s="312"/>
      <c r="AW29" s="312"/>
      <c r="AX29" s="71"/>
      <c r="AY29" s="322"/>
      <c r="AZ29" s="322"/>
      <c r="BA29" s="322"/>
      <c r="BB29" s="322"/>
      <c r="BC29" s="312"/>
      <c r="BD29" s="312"/>
      <c r="BE29" s="312"/>
      <c r="BF29" s="313"/>
      <c r="BG29" s="267"/>
      <c r="BH29" s="32"/>
      <c r="BI29" s="5"/>
      <c r="BJ29" s="319"/>
      <c r="BK29" s="320"/>
      <c r="BL29" s="312"/>
      <c r="BM29" s="312"/>
      <c r="BN29" s="321"/>
      <c r="BO29" s="321"/>
      <c r="BP29" s="312"/>
      <c r="BQ29" s="312"/>
      <c r="BR29" s="312"/>
      <c r="BS29" s="71"/>
      <c r="BT29" s="322"/>
      <c r="BU29" s="322"/>
      <c r="BV29" s="322"/>
      <c r="BW29" s="322"/>
      <c r="BX29" s="312"/>
      <c r="BY29" s="312"/>
      <c r="BZ29" s="312"/>
      <c r="CA29" s="313"/>
      <c r="CB29" s="267"/>
      <c r="CC29" s="319"/>
      <c r="CD29" s="320"/>
      <c r="CE29" s="312"/>
      <c r="CF29" s="312"/>
      <c r="CG29" s="321"/>
      <c r="CH29" s="321"/>
      <c r="CI29" s="312"/>
      <c r="CJ29" s="312"/>
      <c r="CK29" s="312"/>
      <c r="CL29" s="71"/>
      <c r="CM29" s="322"/>
      <c r="CN29" s="322"/>
      <c r="CO29" s="322"/>
      <c r="CP29" s="322"/>
      <c r="CQ29" s="312"/>
      <c r="CR29" s="312"/>
      <c r="CS29" s="312"/>
      <c r="CT29" s="313"/>
      <c r="CU29" s="267"/>
      <c r="CV29" s="46"/>
      <c r="CW29" s="46"/>
      <c r="CX29" s="80"/>
      <c r="CY29" s="80"/>
      <c r="CZ29" s="323"/>
      <c r="DA29" s="324"/>
      <c r="DB29" s="324"/>
      <c r="DC29" s="324"/>
      <c r="DD29" s="324"/>
      <c r="DE29" s="324"/>
      <c r="DF29" s="324"/>
      <c r="DG29" s="324"/>
      <c r="DH29" s="324"/>
      <c r="DI29" s="323"/>
      <c r="DJ29" s="324"/>
      <c r="DK29" s="324"/>
      <c r="DL29" s="324"/>
      <c r="DM29" s="324"/>
      <c r="DN29" s="324"/>
      <c r="DO29" s="324"/>
      <c r="DP29" s="324"/>
      <c r="DQ29" s="324"/>
      <c r="DR29" s="324"/>
      <c r="DS29" s="324"/>
      <c r="DT29" s="324"/>
      <c r="DU29" s="324"/>
      <c r="DV29" s="324"/>
      <c r="DW29" s="324"/>
      <c r="DX29" s="324"/>
      <c r="DY29" s="324"/>
      <c r="DZ29" s="324"/>
      <c r="EA29" s="324"/>
      <c r="EB29" s="324"/>
      <c r="EC29" s="324"/>
      <c r="ED29" s="324"/>
      <c r="EE29" s="324"/>
      <c r="EF29" s="324"/>
      <c r="EG29" s="324"/>
      <c r="EH29" s="324"/>
      <c r="EI29" s="324"/>
      <c r="EJ29" s="324"/>
      <c r="EK29" s="324"/>
      <c r="EL29" s="324"/>
      <c r="EM29" s="324"/>
      <c r="EN29" s="324"/>
      <c r="EO29" s="324"/>
      <c r="EP29" s="324"/>
      <c r="EQ29" s="324"/>
      <c r="ER29" s="327"/>
      <c r="ES29" s="5"/>
      <c r="ET29" s="20"/>
      <c r="EU29" s="35"/>
      <c r="EV29" s="35"/>
      <c r="EW29" s="36"/>
      <c r="EX29" s="36"/>
      <c r="EY29" s="16"/>
      <c r="EZ29" s="258"/>
      <c r="FA29" s="57"/>
      <c r="FB29" s="57"/>
      <c r="FC29" s="57"/>
      <c r="FD29" s="58"/>
      <c r="FE29" s="5"/>
      <c r="FT29" s="101"/>
      <c r="FU29" s="102"/>
      <c r="FV29" s="103"/>
      <c r="FW29" s="102"/>
      <c r="FX29" s="102"/>
      <c r="FY29" s="104"/>
      <c r="FZ29" s="105"/>
      <c r="GA29" s="106"/>
    </row>
    <row r="30" spans="1:237" x14ac:dyDescent="0.35">
      <c r="A30" s="87"/>
      <c r="B30" s="88"/>
      <c r="C30" s="319"/>
      <c r="D30" s="320"/>
      <c r="E30" s="312"/>
      <c r="F30" s="312"/>
      <c r="G30" s="321"/>
      <c r="H30" s="321"/>
      <c r="I30" s="312"/>
      <c r="J30" s="312"/>
      <c r="K30" s="312"/>
      <c r="L30" s="71"/>
      <c r="M30" s="322"/>
      <c r="N30" s="322"/>
      <c r="O30" s="322"/>
      <c r="P30" s="322"/>
      <c r="Q30" s="312"/>
      <c r="R30" s="312"/>
      <c r="S30" s="312"/>
      <c r="T30" s="313"/>
      <c r="U30" s="267"/>
      <c r="V30" s="319"/>
      <c r="W30" s="320"/>
      <c r="X30" s="312"/>
      <c r="Y30" s="312"/>
      <c r="Z30" s="321"/>
      <c r="AA30" s="321"/>
      <c r="AB30" s="312"/>
      <c r="AC30" s="312"/>
      <c r="AD30" s="312"/>
      <c r="AE30" s="71"/>
      <c r="AF30" s="322"/>
      <c r="AG30" s="322"/>
      <c r="AH30" s="322"/>
      <c r="AI30" s="322"/>
      <c r="AJ30" s="312"/>
      <c r="AK30" s="312"/>
      <c r="AL30" s="312"/>
      <c r="AM30" s="313"/>
      <c r="AN30" s="267"/>
      <c r="AO30" s="319"/>
      <c r="AP30" s="320"/>
      <c r="AQ30" s="312"/>
      <c r="AR30" s="312"/>
      <c r="AS30" s="321"/>
      <c r="AT30" s="321"/>
      <c r="AU30" s="312"/>
      <c r="AV30" s="312"/>
      <c r="AW30" s="312"/>
      <c r="AX30" s="71"/>
      <c r="AY30" s="322"/>
      <c r="AZ30" s="322"/>
      <c r="BA30" s="322"/>
      <c r="BB30" s="322"/>
      <c r="BC30" s="312"/>
      <c r="BD30" s="312"/>
      <c r="BE30" s="312"/>
      <c r="BF30" s="313"/>
      <c r="BG30" s="267"/>
      <c r="BH30" s="32"/>
      <c r="BI30" s="5"/>
      <c r="BJ30" s="319"/>
      <c r="BK30" s="320"/>
      <c r="BL30" s="312"/>
      <c r="BM30" s="312"/>
      <c r="BN30" s="321"/>
      <c r="BO30" s="321"/>
      <c r="BP30" s="312"/>
      <c r="BQ30" s="312"/>
      <c r="BR30" s="312"/>
      <c r="BS30" s="71"/>
      <c r="BT30" s="322"/>
      <c r="BU30" s="322"/>
      <c r="BV30" s="322"/>
      <c r="BW30" s="322"/>
      <c r="BX30" s="312"/>
      <c r="BY30" s="312"/>
      <c r="BZ30" s="312"/>
      <c r="CA30" s="313"/>
      <c r="CB30" s="267"/>
      <c r="CC30" s="319"/>
      <c r="CD30" s="320"/>
      <c r="CE30" s="312"/>
      <c r="CF30" s="312"/>
      <c r="CG30" s="321"/>
      <c r="CH30" s="321"/>
      <c r="CI30" s="312"/>
      <c r="CJ30" s="312"/>
      <c r="CK30" s="312"/>
      <c r="CL30" s="71"/>
      <c r="CM30" s="322"/>
      <c r="CN30" s="322"/>
      <c r="CO30" s="322"/>
      <c r="CP30" s="322"/>
      <c r="CQ30" s="312"/>
      <c r="CR30" s="312"/>
      <c r="CS30" s="312"/>
      <c r="CT30" s="313"/>
      <c r="CU30" s="267"/>
      <c r="CV30" s="46"/>
      <c r="CW30" s="46"/>
      <c r="CX30" s="80"/>
      <c r="CY30" s="80"/>
      <c r="CZ30" s="323"/>
      <c r="DA30" s="324"/>
      <c r="DB30" s="324"/>
      <c r="DC30" s="324"/>
      <c r="DD30" s="324"/>
      <c r="DE30" s="324"/>
      <c r="DF30" s="324"/>
      <c r="DG30" s="324"/>
      <c r="DH30" s="324"/>
      <c r="DI30" s="323"/>
      <c r="DJ30" s="324"/>
      <c r="DK30" s="324"/>
      <c r="DL30" s="324"/>
      <c r="DM30" s="324"/>
      <c r="DN30" s="324"/>
      <c r="DO30" s="324"/>
      <c r="DP30" s="324"/>
      <c r="DQ30" s="324"/>
      <c r="DR30" s="324"/>
      <c r="DS30" s="324"/>
      <c r="DT30" s="324"/>
      <c r="DU30" s="324"/>
      <c r="DV30" s="324"/>
      <c r="DW30" s="324"/>
      <c r="DX30" s="324"/>
      <c r="DY30" s="324"/>
      <c r="DZ30" s="324"/>
      <c r="EA30" s="324"/>
      <c r="EB30" s="324"/>
      <c r="EC30" s="324"/>
      <c r="ED30" s="324"/>
      <c r="EE30" s="324"/>
      <c r="EF30" s="324"/>
      <c r="EG30" s="324"/>
      <c r="EH30" s="324"/>
      <c r="EI30" s="324"/>
      <c r="EJ30" s="324"/>
      <c r="EK30" s="324"/>
      <c r="EL30" s="324"/>
      <c r="EM30" s="324"/>
      <c r="EN30" s="324"/>
      <c r="EO30" s="324"/>
      <c r="EP30" s="324"/>
      <c r="EQ30" s="324"/>
      <c r="ER30" s="327"/>
      <c r="ES30" s="5"/>
      <c r="ET30" s="20"/>
      <c r="EU30" s="35"/>
      <c r="EV30" s="35"/>
      <c r="EW30" s="36"/>
      <c r="EX30" s="36"/>
      <c r="EY30" s="16"/>
      <c r="EZ30" s="258"/>
      <c r="FA30" s="57"/>
      <c r="FB30" s="57"/>
      <c r="FC30" s="57"/>
      <c r="FD30" s="58"/>
      <c r="FE30" s="5"/>
      <c r="FT30" s="101"/>
      <c r="FU30" s="102"/>
      <c r="FV30" s="103"/>
      <c r="FW30" s="102"/>
      <c r="FX30" s="102"/>
      <c r="FY30" s="104"/>
      <c r="FZ30" s="105"/>
      <c r="GA30" s="106"/>
    </row>
    <row r="31" spans="1:237" x14ac:dyDescent="0.35">
      <c r="A31" s="87"/>
      <c r="B31" s="88"/>
      <c r="C31" s="319"/>
      <c r="D31" s="320"/>
      <c r="E31" s="312"/>
      <c r="F31" s="312"/>
      <c r="G31" s="321"/>
      <c r="H31" s="321"/>
      <c r="I31" s="312"/>
      <c r="J31" s="312"/>
      <c r="K31" s="312"/>
      <c r="L31" s="71"/>
      <c r="M31" s="322"/>
      <c r="N31" s="322"/>
      <c r="O31" s="322"/>
      <c r="P31" s="322"/>
      <c r="Q31" s="312"/>
      <c r="R31" s="312"/>
      <c r="S31" s="312"/>
      <c r="T31" s="313"/>
      <c r="U31" s="267"/>
      <c r="V31" s="319"/>
      <c r="W31" s="320"/>
      <c r="X31" s="312"/>
      <c r="Y31" s="312"/>
      <c r="Z31" s="321"/>
      <c r="AA31" s="321"/>
      <c r="AB31" s="312"/>
      <c r="AC31" s="312"/>
      <c r="AD31" s="312"/>
      <c r="AE31" s="71"/>
      <c r="AF31" s="322"/>
      <c r="AG31" s="322"/>
      <c r="AH31" s="322"/>
      <c r="AI31" s="322"/>
      <c r="AJ31" s="312"/>
      <c r="AK31" s="312"/>
      <c r="AL31" s="312"/>
      <c r="AM31" s="313"/>
      <c r="AN31" s="267"/>
      <c r="AO31" s="319"/>
      <c r="AP31" s="320"/>
      <c r="AQ31" s="312"/>
      <c r="AR31" s="312"/>
      <c r="AS31" s="321"/>
      <c r="AT31" s="321"/>
      <c r="AU31" s="312"/>
      <c r="AV31" s="312"/>
      <c r="AW31" s="312"/>
      <c r="AX31" s="71"/>
      <c r="AY31" s="322"/>
      <c r="AZ31" s="322"/>
      <c r="BA31" s="322"/>
      <c r="BB31" s="322"/>
      <c r="BC31" s="312"/>
      <c r="BD31" s="312"/>
      <c r="BE31" s="312"/>
      <c r="BF31" s="313"/>
      <c r="BG31" s="267"/>
      <c r="BH31" s="32"/>
      <c r="BI31" s="5"/>
      <c r="BJ31" s="319"/>
      <c r="BK31" s="320"/>
      <c r="BL31" s="312"/>
      <c r="BM31" s="312"/>
      <c r="BN31" s="321"/>
      <c r="BO31" s="321"/>
      <c r="BP31" s="312"/>
      <c r="BQ31" s="312"/>
      <c r="BR31" s="312"/>
      <c r="BS31" s="71"/>
      <c r="BT31" s="322"/>
      <c r="BU31" s="322"/>
      <c r="BV31" s="322"/>
      <c r="BW31" s="322"/>
      <c r="BX31" s="312"/>
      <c r="BY31" s="312"/>
      <c r="BZ31" s="312"/>
      <c r="CA31" s="313"/>
      <c r="CB31" s="267"/>
      <c r="CC31" s="319"/>
      <c r="CD31" s="320"/>
      <c r="CE31" s="312"/>
      <c r="CF31" s="312"/>
      <c r="CG31" s="321"/>
      <c r="CH31" s="321"/>
      <c r="CI31" s="312"/>
      <c r="CJ31" s="312"/>
      <c r="CK31" s="312"/>
      <c r="CL31" s="71"/>
      <c r="CM31" s="322"/>
      <c r="CN31" s="322"/>
      <c r="CO31" s="322"/>
      <c r="CP31" s="322"/>
      <c r="CQ31" s="312"/>
      <c r="CR31" s="312"/>
      <c r="CS31" s="312"/>
      <c r="CT31" s="313"/>
      <c r="CU31" s="267"/>
      <c r="CV31" s="46"/>
      <c r="CW31" s="46"/>
      <c r="CX31" s="80"/>
      <c r="CY31" s="80"/>
      <c r="CZ31" s="323"/>
      <c r="DA31" s="324"/>
      <c r="DB31" s="324"/>
      <c r="DC31" s="324"/>
      <c r="DD31" s="324"/>
      <c r="DE31" s="324"/>
      <c r="DF31" s="324"/>
      <c r="DG31" s="324"/>
      <c r="DH31" s="324"/>
      <c r="DI31" s="323"/>
      <c r="DJ31" s="324"/>
      <c r="DK31" s="324"/>
      <c r="DL31" s="324"/>
      <c r="DM31" s="324"/>
      <c r="DN31" s="324"/>
      <c r="DO31" s="324"/>
      <c r="DP31" s="324"/>
      <c r="DQ31" s="324"/>
      <c r="DR31" s="324"/>
      <c r="DS31" s="324"/>
      <c r="DT31" s="324"/>
      <c r="DU31" s="324"/>
      <c r="DV31" s="324"/>
      <c r="DW31" s="324"/>
      <c r="DX31" s="324"/>
      <c r="DY31" s="324"/>
      <c r="DZ31" s="324"/>
      <c r="EA31" s="324"/>
      <c r="EB31" s="324"/>
      <c r="EC31" s="324"/>
      <c r="ED31" s="324"/>
      <c r="EE31" s="324"/>
      <c r="EF31" s="324"/>
      <c r="EG31" s="324"/>
      <c r="EH31" s="324"/>
      <c r="EI31" s="324"/>
      <c r="EJ31" s="324"/>
      <c r="EK31" s="324"/>
      <c r="EL31" s="324"/>
      <c r="EM31" s="324"/>
      <c r="EN31" s="324"/>
      <c r="EO31" s="324"/>
      <c r="EP31" s="324"/>
      <c r="EQ31" s="324"/>
      <c r="ER31" s="327"/>
      <c r="ES31" s="5"/>
      <c r="ET31" s="20"/>
      <c r="EU31" s="35"/>
      <c r="EV31" s="35"/>
      <c r="EW31" s="36"/>
      <c r="EX31" s="36"/>
      <c r="EY31" s="16"/>
      <c r="EZ31" s="258"/>
      <c r="FA31" s="57"/>
      <c r="FB31" s="57"/>
      <c r="FC31" s="57"/>
      <c r="FD31" s="58"/>
      <c r="FE31" s="5"/>
      <c r="FT31" s="101"/>
      <c r="FU31" s="102"/>
      <c r="FV31" s="103"/>
      <c r="FW31" s="102"/>
      <c r="FX31" s="102"/>
      <c r="FY31" s="104"/>
      <c r="FZ31" s="105"/>
      <c r="GA31" s="106"/>
    </row>
    <row r="32" spans="1:237" x14ac:dyDescent="0.35">
      <c r="A32" s="87"/>
      <c r="B32" s="88"/>
      <c r="C32" s="319"/>
      <c r="D32" s="320"/>
      <c r="E32" s="312"/>
      <c r="F32" s="312"/>
      <c r="G32" s="321"/>
      <c r="H32" s="321"/>
      <c r="I32" s="312"/>
      <c r="J32" s="312"/>
      <c r="K32" s="312"/>
      <c r="L32" s="71"/>
      <c r="M32" s="322"/>
      <c r="N32" s="322"/>
      <c r="O32" s="322"/>
      <c r="P32" s="322"/>
      <c r="Q32" s="312"/>
      <c r="R32" s="312"/>
      <c r="S32" s="312"/>
      <c r="T32" s="313"/>
      <c r="U32" s="267"/>
      <c r="V32" s="319"/>
      <c r="W32" s="320"/>
      <c r="X32" s="312"/>
      <c r="Y32" s="312"/>
      <c r="Z32" s="321"/>
      <c r="AA32" s="321"/>
      <c r="AB32" s="312"/>
      <c r="AC32" s="312"/>
      <c r="AD32" s="312"/>
      <c r="AE32" s="71"/>
      <c r="AF32" s="322"/>
      <c r="AG32" s="322"/>
      <c r="AH32" s="322"/>
      <c r="AI32" s="322"/>
      <c r="AJ32" s="312"/>
      <c r="AK32" s="312"/>
      <c r="AL32" s="312"/>
      <c r="AM32" s="313"/>
      <c r="AN32" s="267"/>
      <c r="AO32" s="319"/>
      <c r="AP32" s="320"/>
      <c r="AQ32" s="312"/>
      <c r="AR32" s="312"/>
      <c r="AS32" s="321"/>
      <c r="AT32" s="321"/>
      <c r="AU32" s="312"/>
      <c r="AV32" s="312"/>
      <c r="AW32" s="312"/>
      <c r="AX32" s="71"/>
      <c r="AY32" s="322"/>
      <c r="AZ32" s="322"/>
      <c r="BA32" s="322"/>
      <c r="BB32" s="322"/>
      <c r="BC32" s="312"/>
      <c r="BD32" s="312"/>
      <c r="BE32" s="312"/>
      <c r="BF32" s="313"/>
      <c r="BG32" s="267"/>
      <c r="BH32" s="32"/>
      <c r="BI32" s="5"/>
      <c r="BJ32" s="319"/>
      <c r="BK32" s="320"/>
      <c r="BL32" s="312"/>
      <c r="BM32" s="312"/>
      <c r="BN32" s="321"/>
      <c r="BO32" s="321"/>
      <c r="BP32" s="312"/>
      <c r="BQ32" s="312"/>
      <c r="BR32" s="312"/>
      <c r="BS32" s="71"/>
      <c r="BT32" s="322"/>
      <c r="BU32" s="322"/>
      <c r="BV32" s="322"/>
      <c r="BW32" s="322"/>
      <c r="BX32" s="312"/>
      <c r="BY32" s="312"/>
      <c r="BZ32" s="312"/>
      <c r="CA32" s="313"/>
      <c r="CB32" s="267"/>
      <c r="CC32" s="319"/>
      <c r="CD32" s="320"/>
      <c r="CE32" s="312"/>
      <c r="CF32" s="312"/>
      <c r="CG32" s="321"/>
      <c r="CH32" s="321"/>
      <c r="CI32" s="312"/>
      <c r="CJ32" s="312"/>
      <c r="CK32" s="312"/>
      <c r="CL32" s="71"/>
      <c r="CM32" s="322"/>
      <c r="CN32" s="322"/>
      <c r="CO32" s="322"/>
      <c r="CP32" s="322"/>
      <c r="CQ32" s="312"/>
      <c r="CR32" s="312"/>
      <c r="CS32" s="312"/>
      <c r="CT32" s="313"/>
      <c r="CU32" s="267"/>
      <c r="CV32" s="46"/>
      <c r="CW32" s="46"/>
      <c r="CX32" s="80"/>
      <c r="CY32" s="80"/>
      <c r="CZ32" s="323"/>
      <c r="DA32" s="324"/>
      <c r="DB32" s="324"/>
      <c r="DC32" s="324"/>
      <c r="DD32" s="324"/>
      <c r="DE32" s="324"/>
      <c r="DF32" s="324"/>
      <c r="DG32" s="324"/>
      <c r="DH32" s="324"/>
      <c r="DI32" s="323"/>
      <c r="DJ32" s="324"/>
      <c r="DK32" s="324"/>
      <c r="DL32" s="324"/>
      <c r="DM32" s="324"/>
      <c r="DN32" s="324"/>
      <c r="DO32" s="324"/>
      <c r="DP32" s="324"/>
      <c r="DQ32" s="324"/>
      <c r="DR32" s="324"/>
      <c r="DS32" s="324"/>
      <c r="DT32" s="324"/>
      <c r="DU32" s="324"/>
      <c r="DV32" s="324"/>
      <c r="DW32" s="324"/>
      <c r="DX32" s="324"/>
      <c r="DY32" s="324"/>
      <c r="DZ32" s="324"/>
      <c r="EA32" s="324"/>
      <c r="EB32" s="324"/>
      <c r="EC32" s="324"/>
      <c r="ED32" s="324"/>
      <c r="EE32" s="324"/>
      <c r="EF32" s="324"/>
      <c r="EG32" s="324"/>
      <c r="EH32" s="324"/>
      <c r="EI32" s="324"/>
      <c r="EJ32" s="324"/>
      <c r="EK32" s="324"/>
      <c r="EL32" s="324"/>
      <c r="EM32" s="324"/>
      <c r="EN32" s="324"/>
      <c r="EO32" s="324"/>
      <c r="EP32" s="324"/>
      <c r="EQ32" s="324"/>
      <c r="ER32" s="327"/>
      <c r="ES32" s="5"/>
      <c r="ET32" s="20"/>
      <c r="EU32" s="35"/>
      <c r="EV32" s="35"/>
      <c r="EW32" s="36"/>
      <c r="EX32" s="36"/>
      <c r="EY32" s="16"/>
      <c r="EZ32" s="258"/>
      <c r="FA32" s="57"/>
      <c r="FB32" s="57"/>
      <c r="FC32" s="57"/>
      <c r="FD32" s="58"/>
      <c r="FE32" s="5"/>
      <c r="FT32" s="101"/>
      <c r="FU32" s="102"/>
      <c r="FV32" s="103"/>
      <c r="FW32" s="102"/>
      <c r="FX32" s="102"/>
      <c r="FY32" s="104"/>
      <c r="FZ32" s="105"/>
      <c r="GA32" s="106"/>
    </row>
    <row r="33" spans="1:183" x14ac:dyDescent="0.35">
      <c r="A33" s="87"/>
      <c r="B33" s="88"/>
      <c r="C33" s="319"/>
      <c r="D33" s="320"/>
      <c r="E33" s="312"/>
      <c r="F33" s="312"/>
      <c r="G33" s="321"/>
      <c r="H33" s="321"/>
      <c r="I33" s="312"/>
      <c r="J33" s="312"/>
      <c r="K33" s="312"/>
      <c r="L33" s="71"/>
      <c r="M33" s="322"/>
      <c r="N33" s="322"/>
      <c r="O33" s="322"/>
      <c r="P33" s="322"/>
      <c r="Q33" s="312"/>
      <c r="R33" s="312"/>
      <c r="S33" s="312"/>
      <c r="T33" s="313"/>
      <c r="U33" s="267"/>
      <c r="V33" s="319"/>
      <c r="W33" s="320"/>
      <c r="X33" s="312"/>
      <c r="Y33" s="312"/>
      <c r="Z33" s="321"/>
      <c r="AA33" s="321"/>
      <c r="AB33" s="312"/>
      <c r="AC33" s="312"/>
      <c r="AD33" s="312"/>
      <c r="AE33" s="71"/>
      <c r="AF33" s="322"/>
      <c r="AG33" s="322"/>
      <c r="AH33" s="322"/>
      <c r="AI33" s="322"/>
      <c r="AJ33" s="312"/>
      <c r="AK33" s="312"/>
      <c r="AL33" s="312"/>
      <c r="AM33" s="313"/>
      <c r="AN33" s="267"/>
      <c r="AO33" s="319"/>
      <c r="AP33" s="320"/>
      <c r="AQ33" s="312"/>
      <c r="AR33" s="312"/>
      <c r="AS33" s="321"/>
      <c r="AT33" s="321"/>
      <c r="AU33" s="312"/>
      <c r="AV33" s="312"/>
      <c r="AW33" s="312"/>
      <c r="AX33" s="71"/>
      <c r="AY33" s="322"/>
      <c r="AZ33" s="322"/>
      <c r="BA33" s="322"/>
      <c r="BB33" s="322"/>
      <c r="BC33" s="312"/>
      <c r="BD33" s="312"/>
      <c r="BE33" s="312"/>
      <c r="BF33" s="313"/>
      <c r="BG33" s="267"/>
      <c r="BH33" s="32"/>
      <c r="BI33" s="5"/>
      <c r="BJ33" s="319"/>
      <c r="BK33" s="320"/>
      <c r="BL33" s="312"/>
      <c r="BM33" s="312"/>
      <c r="BN33" s="321"/>
      <c r="BO33" s="321"/>
      <c r="BP33" s="312"/>
      <c r="BQ33" s="312"/>
      <c r="BR33" s="312"/>
      <c r="BS33" s="71"/>
      <c r="BT33" s="322"/>
      <c r="BU33" s="322"/>
      <c r="BV33" s="322"/>
      <c r="BW33" s="322"/>
      <c r="BX33" s="312"/>
      <c r="BY33" s="312"/>
      <c r="BZ33" s="312"/>
      <c r="CA33" s="313"/>
      <c r="CB33" s="267"/>
      <c r="CC33" s="319"/>
      <c r="CD33" s="320"/>
      <c r="CE33" s="312"/>
      <c r="CF33" s="312"/>
      <c r="CG33" s="321"/>
      <c r="CH33" s="321"/>
      <c r="CI33" s="312"/>
      <c r="CJ33" s="312"/>
      <c r="CK33" s="312"/>
      <c r="CL33" s="71"/>
      <c r="CM33" s="322"/>
      <c r="CN33" s="322"/>
      <c r="CO33" s="322"/>
      <c r="CP33" s="322"/>
      <c r="CQ33" s="312"/>
      <c r="CR33" s="312"/>
      <c r="CS33" s="312"/>
      <c r="CT33" s="313"/>
      <c r="CU33" s="267"/>
      <c r="CV33" s="46"/>
      <c r="CW33" s="46"/>
      <c r="CX33" s="80"/>
      <c r="CY33" s="80"/>
      <c r="CZ33" s="323"/>
      <c r="DA33" s="324"/>
      <c r="DB33" s="324"/>
      <c r="DC33" s="324"/>
      <c r="DD33" s="324"/>
      <c r="DE33" s="324"/>
      <c r="DF33" s="324"/>
      <c r="DG33" s="324"/>
      <c r="DH33" s="324"/>
      <c r="DI33" s="323"/>
      <c r="DJ33" s="324"/>
      <c r="DK33" s="324"/>
      <c r="DL33" s="324"/>
      <c r="DM33" s="324"/>
      <c r="DN33" s="324"/>
      <c r="DO33" s="324"/>
      <c r="DP33" s="324"/>
      <c r="DQ33" s="324"/>
      <c r="DR33" s="324"/>
      <c r="DS33" s="324"/>
      <c r="DT33" s="324"/>
      <c r="DU33" s="324"/>
      <c r="DV33" s="324"/>
      <c r="DW33" s="324"/>
      <c r="DX33" s="324"/>
      <c r="DY33" s="324"/>
      <c r="DZ33" s="324"/>
      <c r="EA33" s="324"/>
      <c r="EB33" s="324"/>
      <c r="EC33" s="324"/>
      <c r="ED33" s="324"/>
      <c r="EE33" s="324"/>
      <c r="EF33" s="324"/>
      <c r="EG33" s="324"/>
      <c r="EH33" s="324"/>
      <c r="EI33" s="324"/>
      <c r="EJ33" s="324"/>
      <c r="EK33" s="324"/>
      <c r="EL33" s="324"/>
      <c r="EM33" s="324"/>
      <c r="EN33" s="324"/>
      <c r="EO33" s="324"/>
      <c r="EP33" s="324"/>
      <c r="EQ33" s="324"/>
      <c r="ER33" s="327"/>
      <c r="ES33" s="5"/>
      <c r="ET33" s="20"/>
      <c r="EU33" s="35"/>
      <c r="EV33" s="35"/>
      <c r="EW33" s="36"/>
      <c r="EX33" s="36"/>
      <c r="EY33" s="16"/>
      <c r="EZ33" s="258"/>
      <c r="FA33" s="57"/>
      <c r="FB33" s="57"/>
      <c r="FC33" s="57"/>
      <c r="FD33" s="58"/>
      <c r="FE33" s="5"/>
      <c r="FT33" s="101"/>
      <c r="FU33" s="102"/>
      <c r="FV33" s="103"/>
      <c r="FW33" s="102"/>
      <c r="FX33" s="102"/>
      <c r="FY33" s="104"/>
      <c r="FZ33" s="105"/>
      <c r="GA33" s="106"/>
    </row>
    <row r="34" spans="1:183" x14ac:dyDescent="0.35">
      <c r="A34" s="87"/>
      <c r="B34" s="88"/>
      <c r="C34" s="319"/>
      <c r="D34" s="320"/>
      <c r="E34" s="312"/>
      <c r="F34" s="312"/>
      <c r="G34" s="321"/>
      <c r="H34" s="321"/>
      <c r="I34" s="312"/>
      <c r="J34" s="312"/>
      <c r="K34" s="312"/>
      <c r="L34" s="71"/>
      <c r="M34" s="322"/>
      <c r="N34" s="322"/>
      <c r="O34" s="322"/>
      <c r="P34" s="322"/>
      <c r="Q34" s="312"/>
      <c r="R34" s="312"/>
      <c r="S34" s="312"/>
      <c r="T34" s="313"/>
      <c r="U34" s="267"/>
      <c r="V34" s="319"/>
      <c r="W34" s="320"/>
      <c r="X34" s="312"/>
      <c r="Y34" s="312"/>
      <c r="Z34" s="321"/>
      <c r="AA34" s="321"/>
      <c r="AB34" s="312"/>
      <c r="AC34" s="312"/>
      <c r="AD34" s="312"/>
      <c r="AE34" s="71"/>
      <c r="AF34" s="322"/>
      <c r="AG34" s="322"/>
      <c r="AH34" s="322"/>
      <c r="AI34" s="322"/>
      <c r="AJ34" s="312"/>
      <c r="AK34" s="312"/>
      <c r="AL34" s="312"/>
      <c r="AM34" s="313"/>
      <c r="AN34" s="267"/>
      <c r="AO34" s="319"/>
      <c r="AP34" s="320"/>
      <c r="AQ34" s="312"/>
      <c r="AR34" s="312"/>
      <c r="AS34" s="321"/>
      <c r="AT34" s="321"/>
      <c r="AU34" s="312"/>
      <c r="AV34" s="312"/>
      <c r="AW34" s="312"/>
      <c r="AX34" s="71"/>
      <c r="AY34" s="322"/>
      <c r="AZ34" s="322"/>
      <c r="BA34" s="322"/>
      <c r="BB34" s="322"/>
      <c r="BC34" s="312"/>
      <c r="BD34" s="312"/>
      <c r="BE34" s="312"/>
      <c r="BF34" s="313"/>
      <c r="BG34" s="267"/>
      <c r="BH34" s="32"/>
      <c r="BI34" s="5"/>
      <c r="BJ34" s="319"/>
      <c r="BK34" s="320"/>
      <c r="BL34" s="312"/>
      <c r="BM34" s="312"/>
      <c r="BN34" s="321"/>
      <c r="BO34" s="321"/>
      <c r="BP34" s="312"/>
      <c r="BQ34" s="312"/>
      <c r="BR34" s="312"/>
      <c r="BS34" s="71"/>
      <c r="BT34" s="322"/>
      <c r="BU34" s="322"/>
      <c r="BV34" s="322"/>
      <c r="BW34" s="322"/>
      <c r="BX34" s="312"/>
      <c r="BY34" s="312"/>
      <c r="BZ34" s="312"/>
      <c r="CA34" s="313"/>
      <c r="CB34" s="267"/>
      <c r="CC34" s="319"/>
      <c r="CD34" s="320"/>
      <c r="CE34" s="312"/>
      <c r="CF34" s="312"/>
      <c r="CG34" s="321"/>
      <c r="CH34" s="321"/>
      <c r="CI34" s="312"/>
      <c r="CJ34" s="312"/>
      <c r="CK34" s="312"/>
      <c r="CL34" s="71"/>
      <c r="CM34" s="322"/>
      <c r="CN34" s="322"/>
      <c r="CO34" s="322"/>
      <c r="CP34" s="322"/>
      <c r="CQ34" s="312"/>
      <c r="CR34" s="312"/>
      <c r="CS34" s="312"/>
      <c r="CT34" s="313"/>
      <c r="CU34" s="267"/>
      <c r="CV34" s="46"/>
      <c r="CW34" s="46"/>
      <c r="CX34" s="80"/>
      <c r="CY34" s="80"/>
      <c r="CZ34" s="323"/>
      <c r="DA34" s="324"/>
      <c r="DB34" s="324"/>
      <c r="DC34" s="324"/>
      <c r="DD34" s="324"/>
      <c r="DE34" s="324"/>
      <c r="DF34" s="324"/>
      <c r="DG34" s="324"/>
      <c r="DH34" s="324"/>
      <c r="DI34" s="323"/>
      <c r="DJ34" s="324"/>
      <c r="DK34" s="324"/>
      <c r="DL34" s="324"/>
      <c r="DM34" s="324"/>
      <c r="DN34" s="324"/>
      <c r="DO34" s="324"/>
      <c r="DP34" s="324"/>
      <c r="DQ34" s="324"/>
      <c r="DR34" s="324"/>
      <c r="DS34" s="324"/>
      <c r="DT34" s="324"/>
      <c r="DU34" s="324"/>
      <c r="DV34" s="324"/>
      <c r="DW34" s="324"/>
      <c r="DX34" s="324"/>
      <c r="DY34" s="324"/>
      <c r="DZ34" s="324"/>
      <c r="EA34" s="324"/>
      <c r="EB34" s="324"/>
      <c r="EC34" s="324"/>
      <c r="ED34" s="324"/>
      <c r="EE34" s="324"/>
      <c r="EF34" s="324"/>
      <c r="EG34" s="324"/>
      <c r="EH34" s="324"/>
      <c r="EI34" s="324"/>
      <c r="EJ34" s="324"/>
      <c r="EK34" s="324"/>
      <c r="EL34" s="324"/>
      <c r="EM34" s="324"/>
      <c r="EN34" s="324"/>
      <c r="EO34" s="324"/>
      <c r="EP34" s="324"/>
      <c r="EQ34" s="324"/>
      <c r="ER34" s="327"/>
      <c r="ES34" s="5"/>
      <c r="ET34" s="20"/>
      <c r="EU34" s="35"/>
      <c r="EV34" s="35"/>
      <c r="EW34" s="36"/>
      <c r="EX34" s="36"/>
      <c r="EY34" s="16"/>
      <c r="EZ34" s="258"/>
      <c r="FA34" s="57"/>
      <c r="FB34" s="57"/>
      <c r="FC34" s="57"/>
      <c r="FD34" s="58"/>
      <c r="FE34" s="5"/>
      <c r="FT34" s="101"/>
      <c r="FU34" s="102"/>
      <c r="FV34" s="103"/>
      <c r="FW34" s="102"/>
      <c r="FX34" s="102"/>
      <c r="FY34" s="104"/>
      <c r="FZ34" s="105"/>
      <c r="GA34" s="106"/>
    </row>
    <row r="35" spans="1:183" x14ac:dyDescent="0.35">
      <c r="A35" s="87"/>
      <c r="B35" s="88"/>
      <c r="C35" s="319"/>
      <c r="D35" s="320"/>
      <c r="E35" s="312"/>
      <c r="F35" s="312"/>
      <c r="G35" s="321"/>
      <c r="H35" s="321"/>
      <c r="I35" s="312"/>
      <c r="J35" s="312"/>
      <c r="K35" s="312"/>
      <c r="L35" s="71"/>
      <c r="M35" s="322"/>
      <c r="N35" s="322"/>
      <c r="O35" s="322"/>
      <c r="P35" s="322"/>
      <c r="Q35" s="312"/>
      <c r="R35" s="312"/>
      <c r="S35" s="312"/>
      <c r="T35" s="313"/>
      <c r="U35" s="267"/>
      <c r="V35" s="319"/>
      <c r="W35" s="320"/>
      <c r="X35" s="312"/>
      <c r="Y35" s="312"/>
      <c r="Z35" s="321"/>
      <c r="AA35" s="321"/>
      <c r="AB35" s="312"/>
      <c r="AC35" s="312"/>
      <c r="AD35" s="312"/>
      <c r="AE35" s="71"/>
      <c r="AF35" s="322"/>
      <c r="AG35" s="322"/>
      <c r="AH35" s="322"/>
      <c r="AI35" s="322"/>
      <c r="AJ35" s="312"/>
      <c r="AK35" s="312"/>
      <c r="AL35" s="312"/>
      <c r="AM35" s="313"/>
      <c r="AN35" s="267"/>
      <c r="AO35" s="319"/>
      <c r="AP35" s="320"/>
      <c r="AQ35" s="312"/>
      <c r="AR35" s="312"/>
      <c r="AS35" s="321"/>
      <c r="AT35" s="321"/>
      <c r="AU35" s="312"/>
      <c r="AV35" s="312"/>
      <c r="AW35" s="312"/>
      <c r="AX35" s="71"/>
      <c r="AY35" s="322"/>
      <c r="AZ35" s="322"/>
      <c r="BA35" s="322"/>
      <c r="BB35" s="322"/>
      <c r="BC35" s="312"/>
      <c r="BD35" s="312"/>
      <c r="BE35" s="312"/>
      <c r="BF35" s="313"/>
      <c r="BG35" s="267"/>
      <c r="BH35" s="32"/>
      <c r="BI35" s="5"/>
      <c r="BJ35" s="319"/>
      <c r="BK35" s="320"/>
      <c r="BL35" s="312"/>
      <c r="BM35" s="312"/>
      <c r="BN35" s="321"/>
      <c r="BO35" s="321"/>
      <c r="BP35" s="312"/>
      <c r="BQ35" s="312"/>
      <c r="BR35" s="312"/>
      <c r="BS35" s="71"/>
      <c r="BT35" s="322"/>
      <c r="BU35" s="322"/>
      <c r="BV35" s="322"/>
      <c r="BW35" s="322"/>
      <c r="BX35" s="312"/>
      <c r="BY35" s="312"/>
      <c r="BZ35" s="312"/>
      <c r="CA35" s="313"/>
      <c r="CB35" s="267"/>
      <c r="CC35" s="319"/>
      <c r="CD35" s="320"/>
      <c r="CE35" s="312"/>
      <c r="CF35" s="312"/>
      <c r="CG35" s="321"/>
      <c r="CH35" s="321"/>
      <c r="CI35" s="312"/>
      <c r="CJ35" s="312"/>
      <c r="CK35" s="312"/>
      <c r="CL35" s="71"/>
      <c r="CM35" s="322"/>
      <c r="CN35" s="322"/>
      <c r="CO35" s="322"/>
      <c r="CP35" s="322"/>
      <c r="CQ35" s="312"/>
      <c r="CR35" s="312"/>
      <c r="CS35" s="312"/>
      <c r="CT35" s="313"/>
      <c r="CU35" s="267"/>
      <c r="CV35" s="46"/>
      <c r="CW35" s="46"/>
      <c r="CX35" s="80"/>
      <c r="CY35" s="80"/>
      <c r="CZ35" s="323"/>
      <c r="DA35" s="324"/>
      <c r="DB35" s="324"/>
      <c r="DC35" s="324"/>
      <c r="DD35" s="324"/>
      <c r="DE35" s="324"/>
      <c r="DF35" s="324"/>
      <c r="DG35" s="324"/>
      <c r="DH35" s="324"/>
      <c r="DI35" s="323"/>
      <c r="DJ35" s="324"/>
      <c r="DK35" s="324"/>
      <c r="DL35" s="324"/>
      <c r="DM35" s="324"/>
      <c r="DN35" s="324"/>
      <c r="DO35" s="324"/>
      <c r="DP35" s="324"/>
      <c r="DQ35" s="324"/>
      <c r="DR35" s="324"/>
      <c r="DS35" s="324"/>
      <c r="DT35" s="324"/>
      <c r="DU35" s="324"/>
      <c r="DV35" s="324"/>
      <c r="DW35" s="324"/>
      <c r="DX35" s="324"/>
      <c r="DY35" s="324"/>
      <c r="DZ35" s="324"/>
      <c r="EA35" s="324"/>
      <c r="EB35" s="324"/>
      <c r="EC35" s="324"/>
      <c r="ED35" s="324"/>
      <c r="EE35" s="324"/>
      <c r="EF35" s="324"/>
      <c r="EG35" s="324"/>
      <c r="EH35" s="324"/>
      <c r="EI35" s="324"/>
      <c r="EJ35" s="324"/>
      <c r="EK35" s="324"/>
      <c r="EL35" s="324"/>
      <c r="EM35" s="324"/>
      <c r="EN35" s="324"/>
      <c r="EO35" s="324"/>
      <c r="EP35" s="324"/>
      <c r="EQ35" s="324"/>
      <c r="ER35" s="327"/>
      <c r="ES35" s="5"/>
      <c r="ET35" s="20"/>
      <c r="EU35" s="35"/>
      <c r="EV35" s="35"/>
      <c r="EW35" s="36"/>
      <c r="EX35" s="36"/>
      <c r="EY35" s="16"/>
      <c r="EZ35" s="258"/>
      <c r="FA35" s="57"/>
      <c r="FB35" s="57"/>
      <c r="FC35" s="57"/>
      <c r="FD35" s="58"/>
      <c r="FE35" s="5"/>
      <c r="FF35" s="249"/>
      <c r="FG35" s="249"/>
      <c r="FH35" s="249"/>
      <c r="FI35" s="249"/>
      <c r="FJ35" s="249"/>
      <c r="FK35" s="249"/>
      <c r="FL35" s="249"/>
      <c r="FM35" s="249"/>
      <c r="FN35" s="249"/>
      <c r="FO35" s="249"/>
      <c r="FP35" s="249"/>
      <c r="FT35" s="101"/>
      <c r="FU35" s="102"/>
      <c r="FV35" s="103"/>
      <c r="FW35" s="102"/>
      <c r="FX35" s="102"/>
      <c r="FY35" s="104"/>
      <c r="FZ35" s="105"/>
      <c r="GA35" s="106"/>
    </row>
    <row r="36" spans="1:183" x14ac:dyDescent="0.35">
      <c r="A36" s="87"/>
      <c r="B36" s="88"/>
      <c r="C36" s="319"/>
      <c r="D36" s="320"/>
      <c r="E36" s="312"/>
      <c r="F36" s="312"/>
      <c r="G36" s="321"/>
      <c r="H36" s="321"/>
      <c r="I36" s="312"/>
      <c r="J36" s="312"/>
      <c r="K36" s="312"/>
      <c r="L36" s="71"/>
      <c r="M36" s="322"/>
      <c r="N36" s="322"/>
      <c r="O36" s="322"/>
      <c r="P36" s="322"/>
      <c r="Q36" s="312"/>
      <c r="R36" s="312"/>
      <c r="S36" s="312"/>
      <c r="T36" s="313"/>
      <c r="U36" s="267"/>
      <c r="V36" s="319"/>
      <c r="W36" s="320"/>
      <c r="X36" s="312"/>
      <c r="Y36" s="312"/>
      <c r="Z36" s="321"/>
      <c r="AA36" s="321"/>
      <c r="AB36" s="312"/>
      <c r="AC36" s="312"/>
      <c r="AD36" s="312"/>
      <c r="AE36" s="71"/>
      <c r="AF36" s="322"/>
      <c r="AG36" s="322"/>
      <c r="AH36" s="322"/>
      <c r="AI36" s="322"/>
      <c r="AJ36" s="312"/>
      <c r="AK36" s="312"/>
      <c r="AL36" s="312"/>
      <c r="AM36" s="313"/>
      <c r="AN36" s="267"/>
      <c r="AO36" s="319"/>
      <c r="AP36" s="320"/>
      <c r="AQ36" s="312"/>
      <c r="AR36" s="312"/>
      <c r="AS36" s="321"/>
      <c r="AT36" s="321"/>
      <c r="AU36" s="312"/>
      <c r="AV36" s="312"/>
      <c r="AW36" s="312"/>
      <c r="AX36" s="71"/>
      <c r="AY36" s="322"/>
      <c r="AZ36" s="322"/>
      <c r="BA36" s="322"/>
      <c r="BB36" s="322"/>
      <c r="BC36" s="312"/>
      <c r="BD36" s="312"/>
      <c r="BE36" s="312"/>
      <c r="BF36" s="313"/>
      <c r="BG36" s="267"/>
      <c r="BH36" s="32"/>
      <c r="BI36" s="5"/>
      <c r="BJ36" s="319"/>
      <c r="BK36" s="320"/>
      <c r="BL36" s="312"/>
      <c r="BM36" s="312"/>
      <c r="BN36" s="321"/>
      <c r="BO36" s="321"/>
      <c r="BP36" s="312"/>
      <c r="BQ36" s="312"/>
      <c r="BR36" s="312"/>
      <c r="BS36" s="71"/>
      <c r="BT36" s="322"/>
      <c r="BU36" s="322"/>
      <c r="BV36" s="322"/>
      <c r="BW36" s="322"/>
      <c r="BX36" s="312"/>
      <c r="BY36" s="312"/>
      <c r="BZ36" s="312"/>
      <c r="CA36" s="313"/>
      <c r="CB36" s="267"/>
      <c r="CC36" s="319"/>
      <c r="CD36" s="320"/>
      <c r="CE36" s="312"/>
      <c r="CF36" s="312"/>
      <c r="CG36" s="321"/>
      <c r="CH36" s="321"/>
      <c r="CI36" s="312"/>
      <c r="CJ36" s="312"/>
      <c r="CK36" s="312"/>
      <c r="CL36" s="71"/>
      <c r="CM36" s="322"/>
      <c r="CN36" s="322"/>
      <c r="CO36" s="322"/>
      <c r="CP36" s="322"/>
      <c r="CQ36" s="312"/>
      <c r="CR36" s="312"/>
      <c r="CS36" s="312"/>
      <c r="CT36" s="313"/>
      <c r="CU36" s="267"/>
      <c r="CV36" s="46"/>
      <c r="CW36" s="46"/>
      <c r="CX36" s="80"/>
      <c r="CY36" s="80"/>
      <c r="CZ36" s="323"/>
      <c r="DA36" s="324"/>
      <c r="DB36" s="324"/>
      <c r="DC36" s="324"/>
      <c r="DD36" s="324"/>
      <c r="DE36" s="324"/>
      <c r="DF36" s="324"/>
      <c r="DG36" s="324"/>
      <c r="DH36" s="324"/>
      <c r="DI36" s="323"/>
      <c r="DJ36" s="324"/>
      <c r="DK36" s="324"/>
      <c r="DL36" s="324"/>
      <c r="DM36" s="324"/>
      <c r="DN36" s="324"/>
      <c r="DO36" s="324"/>
      <c r="DP36" s="324"/>
      <c r="DQ36" s="324"/>
      <c r="DR36" s="324"/>
      <c r="DS36" s="324"/>
      <c r="DT36" s="324"/>
      <c r="DU36" s="324"/>
      <c r="DV36" s="324"/>
      <c r="DW36" s="324"/>
      <c r="DX36" s="324"/>
      <c r="DY36" s="324"/>
      <c r="DZ36" s="324"/>
      <c r="EA36" s="324"/>
      <c r="EB36" s="324"/>
      <c r="EC36" s="324"/>
      <c r="ED36" s="324"/>
      <c r="EE36" s="324"/>
      <c r="EF36" s="324"/>
      <c r="EG36" s="324"/>
      <c r="EH36" s="324"/>
      <c r="EI36" s="324"/>
      <c r="EJ36" s="324"/>
      <c r="EK36" s="324"/>
      <c r="EL36" s="324"/>
      <c r="EM36" s="324"/>
      <c r="EN36" s="324"/>
      <c r="EO36" s="324"/>
      <c r="EP36" s="324"/>
      <c r="EQ36" s="324"/>
      <c r="ER36" s="327"/>
      <c r="ES36" s="5"/>
      <c r="ET36" s="20"/>
      <c r="EU36" s="35"/>
      <c r="EV36" s="35"/>
      <c r="EW36" s="36"/>
      <c r="EX36" s="36"/>
      <c r="EY36" s="16"/>
      <c r="EZ36" s="258"/>
      <c r="FA36" s="57"/>
      <c r="FB36" s="57"/>
      <c r="FC36" s="57"/>
      <c r="FD36" s="58"/>
      <c r="FE36" s="5"/>
      <c r="FF36" s="247"/>
      <c r="FG36" s="247"/>
      <c r="FH36" s="247"/>
      <c r="FI36" s="247"/>
      <c r="FJ36" s="247"/>
      <c r="FK36" s="247"/>
      <c r="FL36" s="247"/>
      <c r="FM36" s="247"/>
      <c r="FN36" s="247"/>
      <c r="FO36" s="248"/>
      <c r="FP36" s="248"/>
      <c r="FT36" s="101"/>
      <c r="FU36" s="102"/>
      <c r="FV36" s="103"/>
      <c r="FW36" s="102"/>
      <c r="FX36" s="102"/>
      <c r="FY36" s="104"/>
      <c r="FZ36" s="105"/>
      <c r="GA36" s="106"/>
    </row>
    <row r="37" spans="1:183" x14ac:dyDescent="0.35">
      <c r="A37" s="87"/>
      <c r="B37" s="88"/>
      <c r="C37" s="319"/>
      <c r="D37" s="320"/>
      <c r="E37" s="312"/>
      <c r="F37" s="312"/>
      <c r="G37" s="321"/>
      <c r="H37" s="321"/>
      <c r="I37" s="312"/>
      <c r="J37" s="312"/>
      <c r="K37" s="312"/>
      <c r="L37" s="71"/>
      <c r="M37" s="322"/>
      <c r="N37" s="322"/>
      <c r="O37" s="322"/>
      <c r="P37" s="322"/>
      <c r="Q37" s="312"/>
      <c r="R37" s="312"/>
      <c r="S37" s="312"/>
      <c r="T37" s="313"/>
      <c r="U37" s="267"/>
      <c r="V37" s="319"/>
      <c r="W37" s="320"/>
      <c r="X37" s="312"/>
      <c r="Y37" s="312"/>
      <c r="Z37" s="321"/>
      <c r="AA37" s="321"/>
      <c r="AB37" s="312"/>
      <c r="AC37" s="312"/>
      <c r="AD37" s="312"/>
      <c r="AE37" s="71"/>
      <c r="AF37" s="322"/>
      <c r="AG37" s="322"/>
      <c r="AH37" s="322"/>
      <c r="AI37" s="322"/>
      <c r="AJ37" s="312"/>
      <c r="AK37" s="312"/>
      <c r="AL37" s="312"/>
      <c r="AM37" s="313"/>
      <c r="AN37" s="267"/>
      <c r="AO37" s="319"/>
      <c r="AP37" s="320"/>
      <c r="AQ37" s="312"/>
      <c r="AR37" s="312"/>
      <c r="AS37" s="321"/>
      <c r="AT37" s="321"/>
      <c r="AU37" s="312"/>
      <c r="AV37" s="312"/>
      <c r="AW37" s="312"/>
      <c r="AX37" s="71"/>
      <c r="AY37" s="322"/>
      <c r="AZ37" s="322"/>
      <c r="BA37" s="322"/>
      <c r="BB37" s="322"/>
      <c r="BC37" s="312"/>
      <c r="BD37" s="312"/>
      <c r="BE37" s="312"/>
      <c r="BF37" s="313"/>
      <c r="BG37" s="267"/>
      <c r="BH37" s="32"/>
      <c r="BI37" s="5"/>
      <c r="BJ37" s="319"/>
      <c r="BK37" s="320"/>
      <c r="BL37" s="312"/>
      <c r="BM37" s="312"/>
      <c r="BN37" s="321"/>
      <c r="BO37" s="321"/>
      <c r="BP37" s="312"/>
      <c r="BQ37" s="312"/>
      <c r="BR37" s="312"/>
      <c r="BS37" s="71"/>
      <c r="BT37" s="322"/>
      <c r="BU37" s="322"/>
      <c r="BV37" s="322"/>
      <c r="BW37" s="322"/>
      <c r="BX37" s="312"/>
      <c r="BY37" s="312"/>
      <c r="BZ37" s="312"/>
      <c r="CA37" s="313"/>
      <c r="CB37" s="267"/>
      <c r="CC37" s="319"/>
      <c r="CD37" s="320"/>
      <c r="CE37" s="312"/>
      <c r="CF37" s="312"/>
      <c r="CG37" s="321"/>
      <c r="CH37" s="321"/>
      <c r="CI37" s="312"/>
      <c r="CJ37" s="312"/>
      <c r="CK37" s="312"/>
      <c r="CL37" s="71"/>
      <c r="CM37" s="322"/>
      <c r="CN37" s="322"/>
      <c r="CO37" s="322"/>
      <c r="CP37" s="322"/>
      <c r="CQ37" s="312"/>
      <c r="CR37" s="312"/>
      <c r="CS37" s="312"/>
      <c r="CT37" s="313"/>
      <c r="CU37" s="267"/>
      <c r="CV37" s="46"/>
      <c r="CW37" s="46"/>
      <c r="CX37" s="80"/>
      <c r="CY37" s="80"/>
      <c r="CZ37" s="323"/>
      <c r="DA37" s="324"/>
      <c r="DB37" s="324"/>
      <c r="DC37" s="324"/>
      <c r="DD37" s="324"/>
      <c r="DE37" s="324"/>
      <c r="DF37" s="324"/>
      <c r="DG37" s="324"/>
      <c r="DH37" s="324"/>
      <c r="DI37" s="323"/>
      <c r="DJ37" s="324"/>
      <c r="DK37" s="324"/>
      <c r="DL37" s="324"/>
      <c r="DM37" s="324"/>
      <c r="DN37" s="324"/>
      <c r="DO37" s="324"/>
      <c r="DP37" s="324"/>
      <c r="DQ37" s="324"/>
      <c r="DR37" s="324"/>
      <c r="DS37" s="324"/>
      <c r="DT37" s="324"/>
      <c r="DU37" s="324"/>
      <c r="DV37" s="324"/>
      <c r="DW37" s="324"/>
      <c r="DX37" s="324"/>
      <c r="DY37" s="324"/>
      <c r="DZ37" s="324"/>
      <c r="EA37" s="324"/>
      <c r="EB37" s="324"/>
      <c r="EC37" s="324"/>
      <c r="ED37" s="324"/>
      <c r="EE37" s="324"/>
      <c r="EF37" s="324"/>
      <c r="EG37" s="324"/>
      <c r="EH37" s="324"/>
      <c r="EI37" s="324"/>
      <c r="EJ37" s="324"/>
      <c r="EK37" s="324"/>
      <c r="EL37" s="324"/>
      <c r="EM37" s="324"/>
      <c r="EN37" s="324"/>
      <c r="EO37" s="324"/>
      <c r="EP37" s="324"/>
      <c r="EQ37" s="324"/>
      <c r="ER37" s="327"/>
      <c r="ES37" s="5"/>
      <c r="ET37" s="20"/>
      <c r="EU37" s="35"/>
      <c r="EV37" s="35"/>
      <c r="EW37" s="36"/>
      <c r="EX37" s="36"/>
      <c r="EY37" s="16"/>
      <c r="EZ37" s="258"/>
      <c r="FA37" s="57"/>
      <c r="FB37" s="57"/>
      <c r="FC37" s="57"/>
      <c r="FD37" s="58"/>
      <c r="FE37" s="5"/>
      <c r="FF37" s="247"/>
      <c r="FG37" s="247"/>
      <c r="FH37" s="247"/>
      <c r="FI37" s="247"/>
      <c r="FJ37" s="247"/>
      <c r="FK37" s="247"/>
      <c r="FL37" s="247"/>
      <c r="FM37" s="247"/>
      <c r="FN37" s="247"/>
      <c r="FO37" s="248"/>
      <c r="FP37" s="248"/>
      <c r="FT37" s="101"/>
      <c r="FU37" s="102"/>
      <c r="FV37" s="103"/>
      <c r="FW37" s="102"/>
      <c r="FX37" s="102"/>
      <c r="FY37" s="104"/>
      <c r="FZ37" s="105"/>
      <c r="GA37" s="106"/>
    </row>
    <row r="38" spans="1:183" x14ac:dyDescent="0.35">
      <c r="A38" s="87"/>
      <c r="B38" s="88"/>
      <c r="C38" s="319"/>
      <c r="D38" s="320"/>
      <c r="E38" s="312"/>
      <c r="F38" s="312"/>
      <c r="G38" s="321"/>
      <c r="H38" s="321"/>
      <c r="I38" s="312"/>
      <c r="J38" s="312"/>
      <c r="K38" s="312"/>
      <c r="L38" s="71"/>
      <c r="M38" s="322"/>
      <c r="N38" s="322"/>
      <c r="O38" s="322"/>
      <c r="P38" s="322"/>
      <c r="Q38" s="312"/>
      <c r="R38" s="312"/>
      <c r="S38" s="312"/>
      <c r="T38" s="313"/>
      <c r="U38" s="267"/>
      <c r="V38" s="319"/>
      <c r="W38" s="320"/>
      <c r="X38" s="312"/>
      <c r="Y38" s="312"/>
      <c r="Z38" s="321"/>
      <c r="AA38" s="321"/>
      <c r="AB38" s="312"/>
      <c r="AC38" s="312"/>
      <c r="AD38" s="312"/>
      <c r="AE38" s="71"/>
      <c r="AF38" s="322"/>
      <c r="AG38" s="322"/>
      <c r="AH38" s="322"/>
      <c r="AI38" s="322"/>
      <c r="AJ38" s="312"/>
      <c r="AK38" s="312"/>
      <c r="AL38" s="312"/>
      <c r="AM38" s="313"/>
      <c r="AN38" s="267"/>
      <c r="AO38" s="319"/>
      <c r="AP38" s="320"/>
      <c r="AQ38" s="312"/>
      <c r="AR38" s="312"/>
      <c r="AS38" s="321"/>
      <c r="AT38" s="321"/>
      <c r="AU38" s="312"/>
      <c r="AV38" s="312"/>
      <c r="AW38" s="312"/>
      <c r="AX38" s="71"/>
      <c r="AY38" s="322"/>
      <c r="AZ38" s="322"/>
      <c r="BA38" s="322"/>
      <c r="BB38" s="322"/>
      <c r="BC38" s="312"/>
      <c r="BD38" s="312"/>
      <c r="BE38" s="312"/>
      <c r="BF38" s="313"/>
      <c r="BG38" s="267"/>
      <c r="BH38" s="32"/>
      <c r="BI38" s="5"/>
      <c r="BJ38" s="319"/>
      <c r="BK38" s="320"/>
      <c r="BL38" s="312"/>
      <c r="BM38" s="312"/>
      <c r="BN38" s="321"/>
      <c r="BO38" s="321"/>
      <c r="BP38" s="312"/>
      <c r="BQ38" s="312"/>
      <c r="BR38" s="312"/>
      <c r="BS38" s="71"/>
      <c r="BT38" s="322"/>
      <c r="BU38" s="322"/>
      <c r="BV38" s="322"/>
      <c r="BW38" s="322"/>
      <c r="BX38" s="312"/>
      <c r="BY38" s="312"/>
      <c r="BZ38" s="312"/>
      <c r="CA38" s="313"/>
      <c r="CB38" s="267"/>
      <c r="CC38" s="319"/>
      <c r="CD38" s="320"/>
      <c r="CE38" s="312"/>
      <c r="CF38" s="312"/>
      <c r="CG38" s="321"/>
      <c r="CH38" s="321"/>
      <c r="CI38" s="312"/>
      <c r="CJ38" s="312"/>
      <c r="CK38" s="312"/>
      <c r="CL38" s="71"/>
      <c r="CM38" s="322"/>
      <c r="CN38" s="322"/>
      <c r="CO38" s="322"/>
      <c r="CP38" s="322"/>
      <c r="CQ38" s="312"/>
      <c r="CR38" s="312"/>
      <c r="CS38" s="312"/>
      <c r="CT38" s="313"/>
      <c r="CU38" s="267"/>
      <c r="CV38" s="46"/>
      <c r="CW38" s="46"/>
      <c r="CX38" s="80"/>
      <c r="CY38" s="80"/>
      <c r="CZ38" s="323"/>
      <c r="DA38" s="324"/>
      <c r="DB38" s="324"/>
      <c r="DC38" s="324"/>
      <c r="DD38" s="324"/>
      <c r="DE38" s="324"/>
      <c r="DF38" s="324"/>
      <c r="DG38" s="324"/>
      <c r="DH38" s="324"/>
      <c r="DI38" s="323"/>
      <c r="DJ38" s="324"/>
      <c r="DK38" s="324"/>
      <c r="DL38" s="324"/>
      <c r="DM38" s="324"/>
      <c r="DN38" s="324"/>
      <c r="DO38" s="324"/>
      <c r="DP38" s="324"/>
      <c r="DQ38" s="324"/>
      <c r="DR38" s="324"/>
      <c r="DS38" s="324"/>
      <c r="DT38" s="324"/>
      <c r="DU38" s="324"/>
      <c r="DV38" s="324"/>
      <c r="DW38" s="324"/>
      <c r="DX38" s="324"/>
      <c r="DY38" s="324"/>
      <c r="DZ38" s="324"/>
      <c r="EA38" s="324"/>
      <c r="EB38" s="324"/>
      <c r="EC38" s="324"/>
      <c r="ED38" s="324"/>
      <c r="EE38" s="324"/>
      <c r="EF38" s="324"/>
      <c r="EG38" s="324"/>
      <c r="EH38" s="324"/>
      <c r="EI38" s="324"/>
      <c r="EJ38" s="324"/>
      <c r="EK38" s="324"/>
      <c r="EL38" s="324"/>
      <c r="EM38" s="324"/>
      <c r="EN38" s="324"/>
      <c r="EO38" s="324"/>
      <c r="EP38" s="324"/>
      <c r="EQ38" s="324"/>
      <c r="ER38" s="327"/>
      <c r="ES38" s="5"/>
      <c r="ET38" s="20"/>
      <c r="EU38" s="35"/>
      <c r="EV38" s="35"/>
      <c r="EW38" s="36"/>
      <c r="EX38" s="36"/>
      <c r="EY38" s="16"/>
      <c r="EZ38" s="258"/>
      <c r="FA38" s="57"/>
      <c r="FB38" s="57"/>
      <c r="FC38" s="57"/>
      <c r="FD38" s="58"/>
      <c r="FE38" s="5"/>
      <c r="FF38" s="247"/>
      <c r="FG38" s="247"/>
      <c r="FH38" s="247"/>
      <c r="FI38" s="247"/>
      <c r="FJ38" s="247"/>
      <c r="FK38" s="247"/>
      <c r="FL38" s="247"/>
      <c r="FM38" s="247"/>
      <c r="FN38" s="247"/>
      <c r="FO38" s="248"/>
      <c r="FP38" s="248"/>
      <c r="FT38" s="101"/>
      <c r="FU38" s="102"/>
      <c r="FV38" s="103"/>
      <c r="FW38" s="102"/>
      <c r="FX38" s="102"/>
      <c r="FY38" s="104"/>
      <c r="FZ38" s="105"/>
      <c r="GA38" s="106"/>
    </row>
    <row r="39" spans="1:183" x14ac:dyDescent="0.35">
      <c r="A39" s="87"/>
      <c r="B39" s="88"/>
      <c r="C39" s="319"/>
      <c r="D39" s="320"/>
      <c r="E39" s="312"/>
      <c r="F39" s="312"/>
      <c r="G39" s="321"/>
      <c r="H39" s="321"/>
      <c r="I39" s="312"/>
      <c r="J39" s="312"/>
      <c r="K39" s="312"/>
      <c r="L39" s="71"/>
      <c r="M39" s="322"/>
      <c r="N39" s="322"/>
      <c r="O39" s="322"/>
      <c r="P39" s="322"/>
      <c r="Q39" s="312"/>
      <c r="R39" s="312"/>
      <c r="S39" s="312"/>
      <c r="T39" s="313"/>
      <c r="U39" s="267"/>
      <c r="V39" s="319"/>
      <c r="W39" s="320"/>
      <c r="X39" s="312"/>
      <c r="Y39" s="312"/>
      <c r="Z39" s="321"/>
      <c r="AA39" s="321"/>
      <c r="AB39" s="312"/>
      <c r="AC39" s="312"/>
      <c r="AD39" s="312"/>
      <c r="AE39" s="71"/>
      <c r="AF39" s="322"/>
      <c r="AG39" s="322"/>
      <c r="AH39" s="322"/>
      <c r="AI39" s="322"/>
      <c r="AJ39" s="312"/>
      <c r="AK39" s="312"/>
      <c r="AL39" s="312"/>
      <c r="AM39" s="313"/>
      <c r="AN39" s="267"/>
      <c r="AO39" s="319"/>
      <c r="AP39" s="320"/>
      <c r="AQ39" s="312"/>
      <c r="AR39" s="312"/>
      <c r="AS39" s="321"/>
      <c r="AT39" s="321"/>
      <c r="AU39" s="312"/>
      <c r="AV39" s="312"/>
      <c r="AW39" s="312"/>
      <c r="AX39" s="71"/>
      <c r="AY39" s="322"/>
      <c r="AZ39" s="322"/>
      <c r="BA39" s="322"/>
      <c r="BB39" s="322"/>
      <c r="BC39" s="312"/>
      <c r="BD39" s="312"/>
      <c r="BE39" s="312"/>
      <c r="BF39" s="313"/>
      <c r="BG39" s="267"/>
      <c r="BH39" s="32"/>
      <c r="BI39" s="5"/>
      <c r="BJ39" s="319"/>
      <c r="BK39" s="320"/>
      <c r="BL39" s="312"/>
      <c r="BM39" s="312"/>
      <c r="BN39" s="321"/>
      <c r="BO39" s="321"/>
      <c r="BP39" s="312"/>
      <c r="BQ39" s="312"/>
      <c r="BR39" s="312"/>
      <c r="BS39" s="71"/>
      <c r="BT39" s="322"/>
      <c r="BU39" s="322"/>
      <c r="BV39" s="322"/>
      <c r="BW39" s="322"/>
      <c r="BX39" s="312"/>
      <c r="BY39" s="312"/>
      <c r="BZ39" s="312"/>
      <c r="CA39" s="313"/>
      <c r="CB39" s="267"/>
      <c r="CC39" s="319"/>
      <c r="CD39" s="320"/>
      <c r="CE39" s="312"/>
      <c r="CF39" s="312"/>
      <c r="CG39" s="321"/>
      <c r="CH39" s="321"/>
      <c r="CI39" s="312"/>
      <c r="CJ39" s="312"/>
      <c r="CK39" s="312"/>
      <c r="CL39" s="71"/>
      <c r="CM39" s="322"/>
      <c r="CN39" s="322"/>
      <c r="CO39" s="322"/>
      <c r="CP39" s="322"/>
      <c r="CQ39" s="312"/>
      <c r="CR39" s="312"/>
      <c r="CS39" s="312"/>
      <c r="CT39" s="313"/>
      <c r="CU39" s="267"/>
      <c r="CV39" s="46"/>
      <c r="CW39" s="46"/>
      <c r="CX39" s="80"/>
      <c r="CY39" s="80"/>
      <c r="CZ39" s="323"/>
      <c r="DA39" s="324"/>
      <c r="DB39" s="324"/>
      <c r="DC39" s="324"/>
      <c r="DD39" s="324"/>
      <c r="DE39" s="324"/>
      <c r="DF39" s="324"/>
      <c r="DG39" s="324"/>
      <c r="DH39" s="324"/>
      <c r="DI39" s="323"/>
      <c r="DJ39" s="324"/>
      <c r="DK39" s="324"/>
      <c r="DL39" s="324"/>
      <c r="DM39" s="324"/>
      <c r="DN39" s="324"/>
      <c r="DO39" s="324"/>
      <c r="DP39" s="324"/>
      <c r="DQ39" s="324"/>
      <c r="DR39" s="324"/>
      <c r="DS39" s="324"/>
      <c r="DT39" s="324"/>
      <c r="DU39" s="324"/>
      <c r="DV39" s="324"/>
      <c r="DW39" s="324"/>
      <c r="DX39" s="324"/>
      <c r="DY39" s="324"/>
      <c r="DZ39" s="324"/>
      <c r="EA39" s="324"/>
      <c r="EB39" s="324"/>
      <c r="EC39" s="324"/>
      <c r="ED39" s="324"/>
      <c r="EE39" s="324"/>
      <c r="EF39" s="324"/>
      <c r="EG39" s="324"/>
      <c r="EH39" s="324"/>
      <c r="EI39" s="324"/>
      <c r="EJ39" s="324"/>
      <c r="EK39" s="324"/>
      <c r="EL39" s="324"/>
      <c r="EM39" s="324"/>
      <c r="EN39" s="324"/>
      <c r="EO39" s="324"/>
      <c r="EP39" s="324"/>
      <c r="EQ39" s="324"/>
      <c r="ER39" s="327"/>
      <c r="ES39" s="5"/>
      <c r="ET39" s="20"/>
      <c r="EU39" s="35"/>
      <c r="EV39" s="35"/>
      <c r="EW39" s="36"/>
      <c r="EX39" s="36"/>
      <c r="EY39" s="16"/>
      <c r="EZ39" s="258"/>
      <c r="FA39" s="57"/>
      <c r="FB39" s="57"/>
      <c r="FC39" s="57"/>
      <c r="FD39" s="58"/>
      <c r="FE39" s="5"/>
      <c r="FF39" s="247"/>
      <c r="FG39" s="247"/>
      <c r="FH39" s="247"/>
      <c r="FI39" s="247"/>
      <c r="FJ39" s="247"/>
      <c r="FK39" s="247"/>
      <c r="FL39" s="247"/>
      <c r="FM39" s="247"/>
      <c r="FN39" s="247"/>
      <c r="FO39" s="248"/>
      <c r="FP39" s="248"/>
      <c r="FT39" s="101"/>
      <c r="FU39" s="102"/>
      <c r="FV39" s="103"/>
      <c r="FW39" s="102"/>
      <c r="FX39" s="102"/>
      <c r="FY39" s="104"/>
      <c r="FZ39" s="105"/>
      <c r="GA39" s="106"/>
    </row>
    <row r="40" spans="1:183" x14ac:dyDescent="0.35">
      <c r="A40" s="87"/>
      <c r="B40" s="88"/>
      <c r="C40" s="319"/>
      <c r="D40" s="320"/>
      <c r="E40" s="312"/>
      <c r="F40" s="312"/>
      <c r="G40" s="321"/>
      <c r="H40" s="321"/>
      <c r="I40" s="312"/>
      <c r="J40" s="312"/>
      <c r="K40" s="312"/>
      <c r="L40" s="71"/>
      <c r="M40" s="322"/>
      <c r="N40" s="322"/>
      <c r="O40" s="322"/>
      <c r="P40" s="322"/>
      <c r="Q40" s="312"/>
      <c r="R40" s="312"/>
      <c r="S40" s="312"/>
      <c r="T40" s="313"/>
      <c r="U40" s="267"/>
      <c r="V40" s="319"/>
      <c r="W40" s="320"/>
      <c r="X40" s="312"/>
      <c r="Y40" s="312"/>
      <c r="Z40" s="331"/>
      <c r="AA40" s="332"/>
      <c r="AB40" s="312"/>
      <c r="AC40" s="312"/>
      <c r="AD40" s="312"/>
      <c r="AE40" s="71"/>
      <c r="AF40" s="322"/>
      <c r="AG40" s="322"/>
      <c r="AH40" s="322"/>
      <c r="AI40" s="322"/>
      <c r="AJ40" s="312"/>
      <c r="AK40" s="312"/>
      <c r="AL40" s="312"/>
      <c r="AM40" s="313"/>
      <c r="AN40" s="267"/>
      <c r="AO40" s="319"/>
      <c r="AP40" s="320"/>
      <c r="AQ40" s="312"/>
      <c r="AR40" s="312"/>
      <c r="AS40" s="321"/>
      <c r="AT40" s="321"/>
      <c r="AU40" s="312"/>
      <c r="AV40" s="312"/>
      <c r="AW40" s="312"/>
      <c r="AX40" s="71"/>
      <c r="AY40" s="322"/>
      <c r="AZ40" s="322"/>
      <c r="BA40" s="322"/>
      <c r="BB40" s="322"/>
      <c r="BC40" s="312"/>
      <c r="BD40" s="312"/>
      <c r="BE40" s="312"/>
      <c r="BF40" s="313"/>
      <c r="BG40" s="267"/>
      <c r="BH40" s="32"/>
      <c r="BI40" s="5"/>
      <c r="BJ40" s="319"/>
      <c r="BK40" s="320"/>
      <c r="BL40" s="312"/>
      <c r="BM40" s="312"/>
      <c r="BN40" s="321"/>
      <c r="BO40" s="321"/>
      <c r="BP40" s="312"/>
      <c r="BQ40" s="312"/>
      <c r="BR40" s="312"/>
      <c r="BS40" s="71"/>
      <c r="BT40" s="322"/>
      <c r="BU40" s="322"/>
      <c r="BV40" s="322"/>
      <c r="BW40" s="322"/>
      <c r="BX40" s="312"/>
      <c r="BY40" s="312"/>
      <c r="BZ40" s="312"/>
      <c r="CA40" s="313"/>
      <c r="CB40" s="267"/>
      <c r="CC40" s="319"/>
      <c r="CD40" s="320"/>
      <c r="CE40" s="312"/>
      <c r="CF40" s="312"/>
      <c r="CG40" s="321"/>
      <c r="CH40" s="321"/>
      <c r="CI40" s="312"/>
      <c r="CJ40" s="312"/>
      <c r="CK40" s="312"/>
      <c r="CL40" s="71"/>
      <c r="CM40" s="322"/>
      <c r="CN40" s="322"/>
      <c r="CO40" s="322"/>
      <c r="CP40" s="322"/>
      <c r="CQ40" s="312"/>
      <c r="CR40" s="312"/>
      <c r="CS40" s="312"/>
      <c r="CT40" s="313"/>
      <c r="CU40" s="267"/>
      <c r="CV40" s="46"/>
      <c r="CW40" s="46"/>
      <c r="CX40" s="80"/>
      <c r="CY40" s="80"/>
      <c r="CZ40" s="323"/>
      <c r="DA40" s="324"/>
      <c r="DB40" s="324"/>
      <c r="DC40" s="324"/>
      <c r="DD40" s="324"/>
      <c r="DE40" s="324"/>
      <c r="DF40" s="324"/>
      <c r="DG40" s="324"/>
      <c r="DH40" s="324"/>
      <c r="DI40" s="323"/>
      <c r="DJ40" s="324"/>
      <c r="DK40" s="324"/>
      <c r="DL40" s="324"/>
      <c r="DM40" s="324"/>
      <c r="DN40" s="324"/>
      <c r="DO40" s="324"/>
      <c r="DP40" s="324"/>
      <c r="DQ40" s="324"/>
      <c r="DR40" s="324"/>
      <c r="DS40" s="324"/>
      <c r="DT40" s="324"/>
      <c r="DU40" s="324"/>
      <c r="DV40" s="324"/>
      <c r="DW40" s="324"/>
      <c r="DX40" s="324"/>
      <c r="DY40" s="324"/>
      <c r="DZ40" s="324"/>
      <c r="EA40" s="324"/>
      <c r="EB40" s="324"/>
      <c r="EC40" s="324"/>
      <c r="ED40" s="324"/>
      <c r="EE40" s="324"/>
      <c r="EF40" s="324"/>
      <c r="EG40" s="324"/>
      <c r="EH40" s="324"/>
      <c r="EI40" s="324"/>
      <c r="EJ40" s="324"/>
      <c r="EK40" s="324"/>
      <c r="EL40" s="324"/>
      <c r="EM40" s="324"/>
      <c r="EN40" s="324"/>
      <c r="EO40" s="324"/>
      <c r="EP40" s="324"/>
      <c r="EQ40" s="324"/>
      <c r="ER40" s="327"/>
      <c r="ES40" s="5"/>
      <c r="ET40" s="20"/>
      <c r="EU40" s="35"/>
      <c r="EV40" s="35"/>
      <c r="EW40" s="36"/>
      <c r="EX40" s="36"/>
      <c r="EY40" s="16"/>
      <c r="EZ40" s="258"/>
      <c r="FA40" s="57"/>
      <c r="FB40" s="57"/>
      <c r="FC40" s="57"/>
      <c r="FD40" s="58"/>
      <c r="FE40" s="5"/>
      <c r="FF40" s="247"/>
      <c r="FG40" s="247"/>
      <c r="FH40" s="247"/>
      <c r="FI40" s="247"/>
      <c r="FJ40" s="247"/>
      <c r="FK40" s="247"/>
      <c r="FL40" s="247"/>
      <c r="FM40" s="247"/>
      <c r="FN40" s="247"/>
      <c r="FO40" s="248"/>
      <c r="FP40" s="248"/>
      <c r="FT40" s="101"/>
      <c r="FU40" s="102"/>
      <c r="FV40" s="103"/>
      <c r="FW40" s="102"/>
      <c r="FX40" s="102"/>
      <c r="FY40" s="104"/>
      <c r="FZ40" s="105"/>
      <c r="GA40" s="106"/>
    </row>
    <row r="41" spans="1:183" x14ac:dyDescent="0.35">
      <c r="A41" s="87"/>
      <c r="B41" s="88"/>
      <c r="C41" s="319"/>
      <c r="D41" s="320"/>
      <c r="E41" s="312"/>
      <c r="F41" s="312"/>
      <c r="G41" s="321"/>
      <c r="H41" s="321"/>
      <c r="I41" s="312"/>
      <c r="J41" s="312"/>
      <c r="K41" s="312"/>
      <c r="L41" s="71"/>
      <c r="M41" s="322"/>
      <c r="N41" s="322"/>
      <c r="O41" s="322"/>
      <c r="P41" s="322"/>
      <c r="Q41" s="312"/>
      <c r="R41" s="312"/>
      <c r="S41" s="312"/>
      <c r="T41" s="313"/>
      <c r="U41" s="267"/>
      <c r="V41" s="319"/>
      <c r="W41" s="320"/>
      <c r="X41" s="312"/>
      <c r="Y41" s="312"/>
      <c r="Z41" s="321"/>
      <c r="AA41" s="321"/>
      <c r="AB41" s="312"/>
      <c r="AC41" s="312"/>
      <c r="AD41" s="312"/>
      <c r="AE41" s="71"/>
      <c r="AF41" s="322"/>
      <c r="AG41" s="322"/>
      <c r="AH41" s="322"/>
      <c r="AI41" s="322"/>
      <c r="AJ41" s="312"/>
      <c r="AK41" s="312"/>
      <c r="AL41" s="312"/>
      <c r="AM41" s="313"/>
      <c r="AN41" s="267"/>
      <c r="AO41" s="319"/>
      <c r="AP41" s="320"/>
      <c r="AQ41" s="312"/>
      <c r="AR41" s="312"/>
      <c r="AS41" s="321"/>
      <c r="AT41" s="321"/>
      <c r="AU41" s="312"/>
      <c r="AV41" s="312"/>
      <c r="AW41" s="312"/>
      <c r="AX41" s="71"/>
      <c r="AY41" s="322"/>
      <c r="AZ41" s="322"/>
      <c r="BA41" s="322"/>
      <c r="BB41" s="322"/>
      <c r="BC41" s="312"/>
      <c r="BD41" s="312"/>
      <c r="BE41" s="312"/>
      <c r="BF41" s="313"/>
      <c r="BG41" s="267"/>
      <c r="BH41" s="32"/>
      <c r="BI41" s="5"/>
      <c r="BJ41" s="319"/>
      <c r="BK41" s="320"/>
      <c r="BL41" s="312"/>
      <c r="BM41" s="312"/>
      <c r="BN41" s="321"/>
      <c r="BO41" s="321"/>
      <c r="BP41" s="312"/>
      <c r="BQ41" s="312"/>
      <c r="BR41" s="312"/>
      <c r="BS41" s="71"/>
      <c r="BT41" s="322"/>
      <c r="BU41" s="322"/>
      <c r="BV41" s="322"/>
      <c r="BW41" s="322"/>
      <c r="BX41" s="312"/>
      <c r="BY41" s="312"/>
      <c r="BZ41" s="312"/>
      <c r="CA41" s="313"/>
      <c r="CB41" s="267"/>
      <c r="CC41" s="319"/>
      <c r="CD41" s="320"/>
      <c r="CE41" s="312"/>
      <c r="CF41" s="312"/>
      <c r="CG41" s="321"/>
      <c r="CH41" s="321"/>
      <c r="CI41" s="312"/>
      <c r="CJ41" s="312"/>
      <c r="CK41" s="312"/>
      <c r="CL41" s="71"/>
      <c r="CM41" s="322"/>
      <c r="CN41" s="322"/>
      <c r="CO41" s="322"/>
      <c r="CP41" s="322"/>
      <c r="CQ41" s="312"/>
      <c r="CR41" s="312"/>
      <c r="CS41" s="312"/>
      <c r="CT41" s="313"/>
      <c r="CU41" s="267"/>
      <c r="CV41" s="46"/>
      <c r="CW41" s="46"/>
      <c r="CX41" s="80"/>
      <c r="CY41" s="80"/>
      <c r="CZ41" s="323"/>
      <c r="DA41" s="324"/>
      <c r="DB41" s="324"/>
      <c r="DC41" s="324"/>
      <c r="DD41" s="324"/>
      <c r="DE41" s="324"/>
      <c r="DF41" s="324"/>
      <c r="DG41" s="324"/>
      <c r="DH41" s="324"/>
      <c r="DI41" s="323"/>
      <c r="DJ41" s="324"/>
      <c r="DK41" s="324"/>
      <c r="DL41" s="324"/>
      <c r="DM41" s="324"/>
      <c r="DN41" s="324"/>
      <c r="DO41" s="324"/>
      <c r="DP41" s="324"/>
      <c r="DQ41" s="324"/>
      <c r="DR41" s="324"/>
      <c r="DS41" s="324"/>
      <c r="DT41" s="324"/>
      <c r="DU41" s="324"/>
      <c r="DV41" s="324"/>
      <c r="DW41" s="324"/>
      <c r="DX41" s="324"/>
      <c r="DY41" s="324"/>
      <c r="DZ41" s="324"/>
      <c r="EA41" s="324"/>
      <c r="EB41" s="324"/>
      <c r="EC41" s="324"/>
      <c r="ED41" s="324"/>
      <c r="EE41" s="324"/>
      <c r="EF41" s="324"/>
      <c r="EG41" s="324"/>
      <c r="EH41" s="324"/>
      <c r="EI41" s="324"/>
      <c r="EJ41" s="324"/>
      <c r="EK41" s="324"/>
      <c r="EL41" s="324"/>
      <c r="EM41" s="324"/>
      <c r="EN41" s="324"/>
      <c r="EO41" s="324"/>
      <c r="EP41" s="324"/>
      <c r="EQ41" s="324"/>
      <c r="ER41" s="327"/>
      <c r="ES41" s="5"/>
      <c r="ET41" s="20"/>
      <c r="EU41" s="35"/>
      <c r="EV41" s="35"/>
      <c r="EW41" s="36"/>
      <c r="EX41" s="36"/>
      <c r="EY41" s="16"/>
      <c r="EZ41" s="258"/>
      <c r="FA41" s="57"/>
      <c r="FB41" s="57"/>
      <c r="FC41" s="57"/>
      <c r="FD41" s="58"/>
      <c r="FE41" s="5"/>
      <c r="FF41" s="247"/>
      <c r="FG41" s="247"/>
      <c r="FH41" s="247"/>
      <c r="FI41" s="247"/>
      <c r="FJ41" s="247"/>
      <c r="FK41" s="247"/>
      <c r="FL41" s="247"/>
      <c r="FM41" s="247"/>
      <c r="FN41" s="247"/>
      <c r="FO41" s="248"/>
      <c r="FP41" s="248"/>
      <c r="FT41" s="101"/>
      <c r="FU41" s="102"/>
      <c r="FV41" s="103"/>
      <c r="FW41" s="102"/>
      <c r="FX41" s="102"/>
      <c r="FY41" s="104"/>
      <c r="FZ41" s="105"/>
      <c r="GA41" s="106"/>
    </row>
    <row r="42" spans="1:183" x14ac:dyDescent="0.35">
      <c r="A42" s="87"/>
      <c r="B42" s="88"/>
      <c r="C42" s="319"/>
      <c r="D42" s="320"/>
      <c r="E42" s="312"/>
      <c r="F42" s="312"/>
      <c r="G42" s="321"/>
      <c r="H42" s="321"/>
      <c r="I42" s="312"/>
      <c r="J42" s="312"/>
      <c r="K42" s="312"/>
      <c r="L42" s="71"/>
      <c r="M42" s="322"/>
      <c r="N42" s="322"/>
      <c r="O42" s="322"/>
      <c r="P42" s="322"/>
      <c r="Q42" s="312"/>
      <c r="R42" s="312"/>
      <c r="S42" s="312"/>
      <c r="T42" s="313"/>
      <c r="U42" s="267"/>
      <c r="V42" s="319"/>
      <c r="W42" s="320"/>
      <c r="X42" s="312"/>
      <c r="Y42" s="312"/>
      <c r="Z42" s="321"/>
      <c r="AA42" s="321"/>
      <c r="AB42" s="312"/>
      <c r="AC42" s="312"/>
      <c r="AD42" s="312"/>
      <c r="AE42" s="71"/>
      <c r="AF42" s="322"/>
      <c r="AG42" s="322"/>
      <c r="AH42" s="322"/>
      <c r="AI42" s="322"/>
      <c r="AJ42" s="312"/>
      <c r="AK42" s="312"/>
      <c r="AL42" s="312"/>
      <c r="AM42" s="313"/>
      <c r="AN42" s="267"/>
      <c r="AO42" s="319"/>
      <c r="AP42" s="320"/>
      <c r="AQ42" s="312"/>
      <c r="AR42" s="312"/>
      <c r="AS42" s="321"/>
      <c r="AT42" s="321"/>
      <c r="AU42" s="312"/>
      <c r="AV42" s="312"/>
      <c r="AW42" s="312"/>
      <c r="AX42" s="71"/>
      <c r="AY42" s="322"/>
      <c r="AZ42" s="322"/>
      <c r="BA42" s="322"/>
      <c r="BB42" s="322"/>
      <c r="BC42" s="312"/>
      <c r="BD42" s="312"/>
      <c r="BE42" s="312"/>
      <c r="BF42" s="313"/>
      <c r="BG42" s="267"/>
      <c r="BH42" s="32"/>
      <c r="BI42" s="5"/>
      <c r="BJ42" s="319"/>
      <c r="BK42" s="320"/>
      <c r="BL42" s="312"/>
      <c r="BM42" s="312"/>
      <c r="BN42" s="321"/>
      <c r="BO42" s="321"/>
      <c r="BP42" s="312"/>
      <c r="BQ42" s="312"/>
      <c r="BR42" s="312"/>
      <c r="BS42" s="71"/>
      <c r="BT42" s="322"/>
      <c r="BU42" s="322"/>
      <c r="BV42" s="322"/>
      <c r="BW42" s="322"/>
      <c r="BX42" s="312"/>
      <c r="BY42" s="312"/>
      <c r="BZ42" s="312"/>
      <c r="CA42" s="313"/>
      <c r="CB42" s="267"/>
      <c r="CC42" s="319"/>
      <c r="CD42" s="320"/>
      <c r="CE42" s="312"/>
      <c r="CF42" s="312"/>
      <c r="CG42" s="321"/>
      <c r="CH42" s="321"/>
      <c r="CI42" s="312"/>
      <c r="CJ42" s="312"/>
      <c r="CK42" s="312"/>
      <c r="CL42" s="71"/>
      <c r="CM42" s="322"/>
      <c r="CN42" s="322"/>
      <c r="CO42" s="322"/>
      <c r="CP42" s="322"/>
      <c r="CQ42" s="312"/>
      <c r="CR42" s="312"/>
      <c r="CS42" s="312"/>
      <c r="CT42" s="313"/>
      <c r="CU42" s="267"/>
      <c r="CV42" s="46"/>
      <c r="CW42" s="46"/>
      <c r="CX42" s="80"/>
      <c r="CY42" s="80"/>
      <c r="CZ42" s="323"/>
      <c r="DA42" s="324"/>
      <c r="DB42" s="324"/>
      <c r="DC42" s="324"/>
      <c r="DD42" s="324"/>
      <c r="DE42" s="324"/>
      <c r="DF42" s="324"/>
      <c r="DG42" s="324"/>
      <c r="DH42" s="324"/>
      <c r="DI42" s="323"/>
      <c r="DJ42" s="324"/>
      <c r="DK42" s="324"/>
      <c r="DL42" s="324"/>
      <c r="DM42" s="324"/>
      <c r="DN42" s="324"/>
      <c r="DO42" s="324"/>
      <c r="DP42" s="324"/>
      <c r="DQ42" s="324"/>
      <c r="DR42" s="324"/>
      <c r="DS42" s="324"/>
      <c r="DT42" s="324"/>
      <c r="DU42" s="324"/>
      <c r="DV42" s="324"/>
      <c r="DW42" s="324"/>
      <c r="DX42" s="324"/>
      <c r="DY42" s="324"/>
      <c r="DZ42" s="324"/>
      <c r="EA42" s="324"/>
      <c r="EB42" s="324"/>
      <c r="EC42" s="324"/>
      <c r="ED42" s="324"/>
      <c r="EE42" s="324"/>
      <c r="EF42" s="324"/>
      <c r="EG42" s="324"/>
      <c r="EH42" s="324"/>
      <c r="EI42" s="324"/>
      <c r="EJ42" s="324"/>
      <c r="EK42" s="324"/>
      <c r="EL42" s="324"/>
      <c r="EM42" s="324"/>
      <c r="EN42" s="324"/>
      <c r="EO42" s="324"/>
      <c r="EP42" s="324"/>
      <c r="EQ42" s="324"/>
      <c r="ER42" s="327"/>
      <c r="ES42" s="5"/>
      <c r="ET42" s="20"/>
      <c r="EU42" s="35"/>
      <c r="EV42" s="35"/>
      <c r="EW42" s="36"/>
      <c r="EX42" s="36"/>
      <c r="EY42" s="16"/>
      <c r="EZ42" s="258"/>
      <c r="FA42" s="57"/>
      <c r="FB42" s="57"/>
      <c r="FC42" s="57"/>
      <c r="FD42" s="58"/>
      <c r="FE42" s="5"/>
      <c r="FF42" s="247"/>
      <c r="FG42" s="247"/>
      <c r="FH42" s="247"/>
      <c r="FI42" s="247"/>
      <c r="FJ42" s="247"/>
      <c r="FK42" s="247"/>
      <c r="FL42" s="247"/>
      <c r="FM42" s="247"/>
      <c r="FN42" s="247"/>
      <c r="FO42" s="248"/>
      <c r="FP42" s="248"/>
      <c r="FT42" s="101"/>
      <c r="FU42" s="102"/>
      <c r="FV42" s="103"/>
      <c r="FW42" s="102"/>
      <c r="FX42" s="102"/>
      <c r="FY42" s="104"/>
      <c r="FZ42" s="105"/>
      <c r="GA42" s="106"/>
    </row>
    <row r="43" spans="1:183" x14ac:dyDescent="0.35">
      <c r="A43" s="87"/>
      <c r="B43" s="88"/>
      <c r="C43" s="319"/>
      <c r="D43" s="320"/>
      <c r="E43" s="312"/>
      <c r="F43" s="312"/>
      <c r="G43" s="321"/>
      <c r="H43" s="321"/>
      <c r="I43" s="312"/>
      <c r="J43" s="312"/>
      <c r="K43" s="312"/>
      <c r="L43" s="71"/>
      <c r="M43" s="322"/>
      <c r="N43" s="322"/>
      <c r="O43" s="322"/>
      <c r="P43" s="322"/>
      <c r="Q43" s="312"/>
      <c r="R43" s="312"/>
      <c r="S43" s="312"/>
      <c r="T43" s="313"/>
      <c r="U43" s="267"/>
      <c r="V43" s="319"/>
      <c r="W43" s="320"/>
      <c r="X43" s="312"/>
      <c r="Y43" s="312"/>
      <c r="Z43" s="321"/>
      <c r="AA43" s="321"/>
      <c r="AB43" s="312"/>
      <c r="AC43" s="312"/>
      <c r="AD43" s="312"/>
      <c r="AE43" s="71"/>
      <c r="AF43" s="322"/>
      <c r="AG43" s="322"/>
      <c r="AH43" s="322"/>
      <c r="AI43" s="322"/>
      <c r="AJ43" s="312"/>
      <c r="AK43" s="312"/>
      <c r="AL43" s="312"/>
      <c r="AM43" s="313"/>
      <c r="AN43" s="267"/>
      <c r="AO43" s="319"/>
      <c r="AP43" s="320"/>
      <c r="AQ43" s="312"/>
      <c r="AR43" s="312"/>
      <c r="AS43" s="321"/>
      <c r="AT43" s="321"/>
      <c r="AU43" s="312"/>
      <c r="AV43" s="312"/>
      <c r="AW43" s="312"/>
      <c r="AX43" s="71"/>
      <c r="AY43" s="322"/>
      <c r="AZ43" s="322"/>
      <c r="BA43" s="322"/>
      <c r="BB43" s="322"/>
      <c r="BC43" s="312"/>
      <c r="BD43" s="312"/>
      <c r="BE43" s="312"/>
      <c r="BF43" s="313"/>
      <c r="BG43" s="267"/>
      <c r="BH43" s="32"/>
      <c r="BI43" s="5"/>
      <c r="BJ43" s="319"/>
      <c r="BK43" s="320"/>
      <c r="BL43" s="312"/>
      <c r="BM43" s="312"/>
      <c r="BN43" s="321"/>
      <c r="BO43" s="321"/>
      <c r="BP43" s="312"/>
      <c r="BQ43" s="312"/>
      <c r="BR43" s="312"/>
      <c r="BS43" s="71"/>
      <c r="BT43" s="322"/>
      <c r="BU43" s="322"/>
      <c r="BV43" s="322"/>
      <c r="BW43" s="322"/>
      <c r="BX43" s="312"/>
      <c r="BY43" s="312"/>
      <c r="BZ43" s="312"/>
      <c r="CA43" s="313"/>
      <c r="CB43" s="267"/>
      <c r="CC43" s="319"/>
      <c r="CD43" s="320"/>
      <c r="CE43" s="312"/>
      <c r="CF43" s="312"/>
      <c r="CG43" s="321"/>
      <c r="CH43" s="321"/>
      <c r="CI43" s="312"/>
      <c r="CJ43" s="312"/>
      <c r="CK43" s="312"/>
      <c r="CL43" s="71"/>
      <c r="CM43" s="322"/>
      <c r="CN43" s="322"/>
      <c r="CO43" s="322"/>
      <c r="CP43" s="322"/>
      <c r="CQ43" s="312"/>
      <c r="CR43" s="312"/>
      <c r="CS43" s="312"/>
      <c r="CT43" s="313"/>
      <c r="CU43" s="267"/>
      <c r="CV43" s="46"/>
      <c r="CW43" s="46"/>
      <c r="CX43" s="80"/>
      <c r="CY43" s="80"/>
      <c r="CZ43" s="323"/>
      <c r="DA43" s="324"/>
      <c r="DB43" s="324"/>
      <c r="DC43" s="324"/>
      <c r="DD43" s="324"/>
      <c r="DE43" s="324"/>
      <c r="DF43" s="324"/>
      <c r="DG43" s="324"/>
      <c r="DH43" s="324"/>
      <c r="DI43" s="323"/>
      <c r="DJ43" s="324"/>
      <c r="DK43" s="324"/>
      <c r="DL43" s="324"/>
      <c r="DM43" s="324"/>
      <c r="DN43" s="324"/>
      <c r="DO43" s="324"/>
      <c r="DP43" s="324"/>
      <c r="DQ43" s="324"/>
      <c r="DR43" s="324"/>
      <c r="DS43" s="324"/>
      <c r="DT43" s="324"/>
      <c r="DU43" s="324"/>
      <c r="DV43" s="324"/>
      <c r="DW43" s="324"/>
      <c r="DX43" s="324"/>
      <c r="DY43" s="324"/>
      <c r="DZ43" s="324"/>
      <c r="EA43" s="324"/>
      <c r="EB43" s="324"/>
      <c r="EC43" s="324"/>
      <c r="ED43" s="324"/>
      <c r="EE43" s="324"/>
      <c r="EF43" s="324"/>
      <c r="EG43" s="324"/>
      <c r="EH43" s="324"/>
      <c r="EI43" s="324"/>
      <c r="EJ43" s="324"/>
      <c r="EK43" s="324"/>
      <c r="EL43" s="324"/>
      <c r="EM43" s="324"/>
      <c r="EN43" s="324"/>
      <c r="EO43" s="324"/>
      <c r="EP43" s="324"/>
      <c r="EQ43" s="324"/>
      <c r="ER43" s="327"/>
      <c r="ES43" s="5"/>
      <c r="ET43" s="20"/>
      <c r="EU43" s="35"/>
      <c r="EV43" s="35"/>
      <c r="EW43" s="36"/>
      <c r="EX43" s="36"/>
      <c r="EY43" s="16"/>
      <c r="EZ43" s="258"/>
      <c r="FA43" s="57"/>
      <c r="FB43" s="57"/>
      <c r="FC43" s="57"/>
      <c r="FD43" s="58"/>
      <c r="FE43" s="5"/>
      <c r="FF43" s="247"/>
      <c r="FG43" s="247"/>
      <c r="FH43" s="247"/>
      <c r="FI43" s="247"/>
      <c r="FJ43" s="247"/>
      <c r="FK43" s="247"/>
      <c r="FL43" s="247"/>
      <c r="FM43" s="247"/>
      <c r="FN43" s="247"/>
      <c r="FO43" s="248"/>
      <c r="FP43" s="248"/>
      <c r="FT43" s="101"/>
      <c r="FU43" s="102"/>
      <c r="FV43" s="103"/>
      <c r="FW43" s="102"/>
      <c r="FX43" s="102"/>
      <c r="FY43" s="104"/>
      <c r="FZ43" s="105"/>
      <c r="GA43" s="106"/>
    </row>
    <row r="44" spans="1:183" x14ac:dyDescent="0.35">
      <c r="A44" s="87"/>
      <c r="B44" s="88"/>
      <c r="C44" s="319"/>
      <c r="D44" s="320"/>
      <c r="E44" s="312"/>
      <c r="F44" s="312"/>
      <c r="G44" s="321"/>
      <c r="H44" s="321"/>
      <c r="I44" s="312"/>
      <c r="J44" s="312"/>
      <c r="K44" s="312"/>
      <c r="L44" s="71"/>
      <c r="M44" s="322"/>
      <c r="N44" s="322"/>
      <c r="O44" s="322"/>
      <c r="P44" s="322"/>
      <c r="Q44" s="312"/>
      <c r="R44" s="312"/>
      <c r="S44" s="312"/>
      <c r="T44" s="313"/>
      <c r="U44" s="267"/>
      <c r="V44" s="319"/>
      <c r="W44" s="320"/>
      <c r="X44" s="312"/>
      <c r="Y44" s="312"/>
      <c r="Z44" s="321"/>
      <c r="AA44" s="321"/>
      <c r="AB44" s="312"/>
      <c r="AC44" s="312"/>
      <c r="AD44" s="312"/>
      <c r="AE44" s="71"/>
      <c r="AF44" s="322"/>
      <c r="AG44" s="322"/>
      <c r="AH44" s="322"/>
      <c r="AI44" s="322"/>
      <c r="AJ44" s="312"/>
      <c r="AK44" s="312"/>
      <c r="AL44" s="312"/>
      <c r="AM44" s="313"/>
      <c r="AN44" s="267"/>
      <c r="AO44" s="319"/>
      <c r="AP44" s="320"/>
      <c r="AQ44" s="312"/>
      <c r="AR44" s="312"/>
      <c r="AS44" s="321"/>
      <c r="AT44" s="321"/>
      <c r="AU44" s="312"/>
      <c r="AV44" s="312"/>
      <c r="AW44" s="312"/>
      <c r="AX44" s="71"/>
      <c r="AY44" s="322"/>
      <c r="AZ44" s="322"/>
      <c r="BA44" s="322"/>
      <c r="BB44" s="322"/>
      <c r="BC44" s="312"/>
      <c r="BD44" s="312"/>
      <c r="BE44" s="312"/>
      <c r="BF44" s="313"/>
      <c r="BG44" s="267"/>
      <c r="BH44" s="32"/>
      <c r="BI44" s="5"/>
      <c r="BJ44" s="319"/>
      <c r="BK44" s="320"/>
      <c r="BL44" s="312"/>
      <c r="BM44" s="312"/>
      <c r="BN44" s="321"/>
      <c r="BO44" s="321"/>
      <c r="BP44" s="312"/>
      <c r="BQ44" s="312"/>
      <c r="BR44" s="312"/>
      <c r="BS44" s="71"/>
      <c r="BT44" s="322"/>
      <c r="BU44" s="322"/>
      <c r="BV44" s="322"/>
      <c r="BW44" s="322"/>
      <c r="BX44" s="312"/>
      <c r="BY44" s="312"/>
      <c r="BZ44" s="312"/>
      <c r="CA44" s="313"/>
      <c r="CB44" s="267"/>
      <c r="CC44" s="319"/>
      <c r="CD44" s="320"/>
      <c r="CE44" s="312"/>
      <c r="CF44" s="312"/>
      <c r="CG44" s="321"/>
      <c r="CH44" s="321"/>
      <c r="CI44" s="312"/>
      <c r="CJ44" s="312"/>
      <c r="CK44" s="312"/>
      <c r="CL44" s="71"/>
      <c r="CM44" s="322"/>
      <c r="CN44" s="322"/>
      <c r="CO44" s="322"/>
      <c r="CP44" s="322"/>
      <c r="CQ44" s="312"/>
      <c r="CR44" s="312"/>
      <c r="CS44" s="312"/>
      <c r="CT44" s="313"/>
      <c r="CU44" s="267"/>
      <c r="CV44" s="46"/>
      <c r="CW44" s="46"/>
      <c r="CX44" s="80"/>
      <c r="CY44" s="80"/>
      <c r="CZ44" s="323"/>
      <c r="DA44" s="324"/>
      <c r="DB44" s="324"/>
      <c r="DC44" s="324"/>
      <c r="DD44" s="324"/>
      <c r="DE44" s="324"/>
      <c r="DF44" s="324"/>
      <c r="DG44" s="324"/>
      <c r="DH44" s="324"/>
      <c r="DI44" s="323"/>
      <c r="DJ44" s="324"/>
      <c r="DK44" s="324"/>
      <c r="DL44" s="324"/>
      <c r="DM44" s="324"/>
      <c r="DN44" s="324"/>
      <c r="DO44" s="324"/>
      <c r="DP44" s="324"/>
      <c r="DQ44" s="324"/>
      <c r="DR44" s="324"/>
      <c r="DS44" s="324"/>
      <c r="DT44" s="324"/>
      <c r="DU44" s="324"/>
      <c r="DV44" s="324"/>
      <c r="DW44" s="324"/>
      <c r="DX44" s="324"/>
      <c r="DY44" s="324"/>
      <c r="DZ44" s="324"/>
      <c r="EA44" s="324"/>
      <c r="EB44" s="324"/>
      <c r="EC44" s="324"/>
      <c r="ED44" s="324"/>
      <c r="EE44" s="324"/>
      <c r="EF44" s="324"/>
      <c r="EG44" s="324"/>
      <c r="EH44" s="324"/>
      <c r="EI44" s="324"/>
      <c r="EJ44" s="324"/>
      <c r="EK44" s="324"/>
      <c r="EL44" s="324"/>
      <c r="EM44" s="324"/>
      <c r="EN44" s="324"/>
      <c r="EO44" s="324"/>
      <c r="EP44" s="324"/>
      <c r="EQ44" s="324"/>
      <c r="ER44" s="327"/>
      <c r="ES44" s="5"/>
      <c r="ET44" s="20"/>
      <c r="EU44" s="35"/>
      <c r="EV44" s="35"/>
      <c r="EW44" s="36"/>
      <c r="EX44" s="36"/>
      <c r="EY44" s="16"/>
      <c r="EZ44" s="258"/>
      <c r="FA44" s="57"/>
      <c r="FB44" s="57"/>
      <c r="FC44" s="57"/>
      <c r="FD44" s="58"/>
      <c r="FE44" s="5"/>
      <c r="FF44" s="247"/>
      <c r="FG44" s="247"/>
      <c r="FH44" s="247"/>
      <c r="FI44" s="247"/>
      <c r="FJ44" s="247"/>
      <c r="FK44" s="247"/>
      <c r="FL44" s="247"/>
      <c r="FM44" s="247"/>
      <c r="FN44" s="247"/>
      <c r="FO44" s="248"/>
      <c r="FP44" s="248"/>
      <c r="FT44" s="101"/>
      <c r="FU44" s="102"/>
      <c r="FV44" s="103"/>
      <c r="FW44" s="102"/>
      <c r="FX44" s="102"/>
      <c r="FY44" s="104"/>
      <c r="FZ44" s="105"/>
      <c r="GA44" s="106"/>
    </row>
    <row r="45" spans="1:183" x14ac:dyDescent="0.35">
      <c r="A45" s="87"/>
      <c r="B45" s="88"/>
      <c r="C45" s="319"/>
      <c r="D45" s="320"/>
      <c r="E45" s="312"/>
      <c r="F45" s="312"/>
      <c r="G45" s="331"/>
      <c r="H45" s="332"/>
      <c r="I45" s="312"/>
      <c r="J45" s="312"/>
      <c r="K45" s="312"/>
      <c r="L45" s="71"/>
      <c r="M45" s="322"/>
      <c r="N45" s="322"/>
      <c r="O45" s="322"/>
      <c r="P45" s="322"/>
      <c r="Q45" s="312"/>
      <c r="R45" s="312"/>
      <c r="S45" s="312"/>
      <c r="T45" s="313"/>
      <c r="U45" s="267"/>
      <c r="V45" s="319"/>
      <c r="W45" s="320"/>
      <c r="X45" s="312"/>
      <c r="Y45" s="312"/>
      <c r="Z45" s="321"/>
      <c r="AA45" s="321"/>
      <c r="AB45" s="312"/>
      <c r="AC45" s="312"/>
      <c r="AD45" s="312"/>
      <c r="AE45" s="71"/>
      <c r="AF45" s="322"/>
      <c r="AG45" s="322"/>
      <c r="AH45" s="322"/>
      <c r="AI45" s="322"/>
      <c r="AJ45" s="312"/>
      <c r="AK45" s="312"/>
      <c r="AL45" s="312"/>
      <c r="AM45" s="313"/>
      <c r="AN45" s="267"/>
      <c r="AO45" s="319"/>
      <c r="AP45" s="320"/>
      <c r="AQ45" s="312"/>
      <c r="AR45" s="312"/>
      <c r="AS45" s="321"/>
      <c r="AT45" s="321"/>
      <c r="AU45" s="312"/>
      <c r="AV45" s="312"/>
      <c r="AW45" s="312"/>
      <c r="AX45" s="71"/>
      <c r="AY45" s="322"/>
      <c r="AZ45" s="322"/>
      <c r="BA45" s="322"/>
      <c r="BB45" s="322"/>
      <c r="BC45" s="312"/>
      <c r="BD45" s="312"/>
      <c r="BE45" s="312"/>
      <c r="BF45" s="313"/>
      <c r="BG45" s="267"/>
      <c r="BH45" s="32"/>
      <c r="BI45" s="5"/>
      <c r="BJ45" s="319"/>
      <c r="BK45" s="320"/>
      <c r="BL45" s="312"/>
      <c r="BM45" s="312"/>
      <c r="BN45" s="321"/>
      <c r="BO45" s="321"/>
      <c r="BP45" s="312"/>
      <c r="BQ45" s="312"/>
      <c r="BR45" s="312"/>
      <c r="BS45" s="71"/>
      <c r="BT45" s="322"/>
      <c r="BU45" s="322"/>
      <c r="BV45" s="322"/>
      <c r="BW45" s="322"/>
      <c r="BX45" s="312"/>
      <c r="BY45" s="312"/>
      <c r="BZ45" s="312"/>
      <c r="CA45" s="313"/>
      <c r="CB45" s="267"/>
      <c r="CC45" s="319"/>
      <c r="CD45" s="320"/>
      <c r="CE45" s="312"/>
      <c r="CF45" s="312"/>
      <c r="CG45" s="321"/>
      <c r="CH45" s="321"/>
      <c r="CI45" s="312"/>
      <c r="CJ45" s="312"/>
      <c r="CK45" s="312"/>
      <c r="CL45" s="71"/>
      <c r="CM45" s="322"/>
      <c r="CN45" s="322"/>
      <c r="CO45" s="322"/>
      <c r="CP45" s="322"/>
      <c r="CQ45" s="312"/>
      <c r="CR45" s="312"/>
      <c r="CS45" s="312"/>
      <c r="CT45" s="313"/>
      <c r="CU45" s="267"/>
      <c r="CV45" s="46"/>
      <c r="CW45" s="46"/>
      <c r="CX45" s="80"/>
      <c r="CY45" s="80"/>
      <c r="CZ45" s="323"/>
      <c r="DA45" s="324"/>
      <c r="DB45" s="324"/>
      <c r="DC45" s="324"/>
      <c r="DD45" s="324"/>
      <c r="DE45" s="324"/>
      <c r="DF45" s="324"/>
      <c r="DG45" s="324"/>
      <c r="DH45" s="324"/>
      <c r="DI45" s="323"/>
      <c r="DJ45" s="324"/>
      <c r="DK45" s="324"/>
      <c r="DL45" s="324"/>
      <c r="DM45" s="324"/>
      <c r="DN45" s="324"/>
      <c r="DO45" s="324"/>
      <c r="DP45" s="324"/>
      <c r="DQ45" s="324"/>
      <c r="DR45" s="324"/>
      <c r="DS45" s="324"/>
      <c r="DT45" s="324"/>
      <c r="DU45" s="324"/>
      <c r="DV45" s="324"/>
      <c r="DW45" s="324"/>
      <c r="DX45" s="324"/>
      <c r="DY45" s="324"/>
      <c r="DZ45" s="324"/>
      <c r="EA45" s="324"/>
      <c r="EB45" s="324"/>
      <c r="EC45" s="324"/>
      <c r="ED45" s="324"/>
      <c r="EE45" s="324"/>
      <c r="EF45" s="324"/>
      <c r="EG45" s="324"/>
      <c r="EH45" s="324"/>
      <c r="EI45" s="324"/>
      <c r="EJ45" s="324"/>
      <c r="EK45" s="324"/>
      <c r="EL45" s="324"/>
      <c r="EM45" s="324"/>
      <c r="EN45" s="324"/>
      <c r="EO45" s="324"/>
      <c r="EP45" s="324"/>
      <c r="EQ45" s="324"/>
      <c r="ER45" s="327"/>
      <c r="ES45" s="5"/>
      <c r="ET45" s="20"/>
      <c r="EU45" s="35"/>
      <c r="EV45" s="35"/>
      <c r="EW45" s="36"/>
      <c r="EX45" s="36"/>
      <c r="EY45" s="16"/>
      <c r="EZ45" s="258"/>
      <c r="FA45" s="57"/>
      <c r="FB45" s="57"/>
      <c r="FC45" s="57"/>
      <c r="FD45" s="58"/>
      <c r="FE45" s="5"/>
      <c r="FF45" s="247"/>
      <c r="FG45" s="247"/>
      <c r="FH45" s="247"/>
      <c r="FI45" s="247"/>
      <c r="FJ45" s="247"/>
      <c r="FK45" s="247"/>
      <c r="FL45" s="247"/>
      <c r="FM45" s="247"/>
      <c r="FN45" s="247"/>
      <c r="FO45" s="248"/>
      <c r="FP45" s="248"/>
      <c r="FT45" s="101"/>
      <c r="FU45" s="102"/>
      <c r="FV45" s="103"/>
      <c r="FW45" s="102"/>
      <c r="FX45" s="102"/>
      <c r="FY45" s="104"/>
      <c r="FZ45" s="105"/>
      <c r="GA45" s="106"/>
    </row>
    <row r="46" spans="1:183" x14ac:dyDescent="0.35">
      <c r="A46" s="87"/>
      <c r="B46" s="88"/>
      <c r="C46" s="319"/>
      <c r="D46" s="320"/>
      <c r="E46" s="312"/>
      <c r="F46" s="312"/>
      <c r="G46" s="321"/>
      <c r="H46" s="321"/>
      <c r="I46" s="312"/>
      <c r="J46" s="312"/>
      <c r="K46" s="312"/>
      <c r="L46" s="71"/>
      <c r="M46" s="322"/>
      <c r="N46" s="322"/>
      <c r="O46" s="322"/>
      <c r="P46" s="322"/>
      <c r="Q46" s="312"/>
      <c r="R46" s="312"/>
      <c r="S46" s="312"/>
      <c r="T46" s="313"/>
      <c r="U46" s="267"/>
      <c r="V46" s="319"/>
      <c r="W46" s="320"/>
      <c r="X46" s="312"/>
      <c r="Y46" s="312"/>
      <c r="Z46" s="321"/>
      <c r="AA46" s="321"/>
      <c r="AB46" s="312"/>
      <c r="AC46" s="312"/>
      <c r="AD46" s="312"/>
      <c r="AE46" s="71"/>
      <c r="AF46" s="322"/>
      <c r="AG46" s="322"/>
      <c r="AH46" s="322"/>
      <c r="AI46" s="322"/>
      <c r="AJ46" s="312"/>
      <c r="AK46" s="312"/>
      <c r="AL46" s="312"/>
      <c r="AM46" s="313"/>
      <c r="AN46" s="267"/>
      <c r="AO46" s="319"/>
      <c r="AP46" s="320"/>
      <c r="AQ46" s="312"/>
      <c r="AR46" s="312"/>
      <c r="AS46" s="321"/>
      <c r="AT46" s="321"/>
      <c r="AU46" s="312"/>
      <c r="AV46" s="312"/>
      <c r="AW46" s="312"/>
      <c r="AX46" s="71"/>
      <c r="AY46" s="322"/>
      <c r="AZ46" s="322"/>
      <c r="BA46" s="322"/>
      <c r="BB46" s="322"/>
      <c r="BC46" s="312"/>
      <c r="BD46" s="312"/>
      <c r="BE46" s="312"/>
      <c r="BF46" s="313"/>
      <c r="BG46" s="267"/>
      <c r="BH46" s="32"/>
      <c r="BI46" s="5"/>
      <c r="BJ46" s="319"/>
      <c r="BK46" s="320"/>
      <c r="BL46" s="312"/>
      <c r="BM46" s="312"/>
      <c r="BN46" s="321"/>
      <c r="BO46" s="321"/>
      <c r="BP46" s="312"/>
      <c r="BQ46" s="312"/>
      <c r="BR46" s="312"/>
      <c r="BS46" s="71"/>
      <c r="BT46" s="322"/>
      <c r="BU46" s="322"/>
      <c r="BV46" s="322"/>
      <c r="BW46" s="322"/>
      <c r="BX46" s="312"/>
      <c r="BY46" s="312"/>
      <c r="BZ46" s="312"/>
      <c r="CA46" s="313"/>
      <c r="CB46" s="267"/>
      <c r="CC46" s="319"/>
      <c r="CD46" s="320"/>
      <c r="CE46" s="312"/>
      <c r="CF46" s="312"/>
      <c r="CG46" s="321"/>
      <c r="CH46" s="321"/>
      <c r="CI46" s="312"/>
      <c r="CJ46" s="312"/>
      <c r="CK46" s="312"/>
      <c r="CL46" s="71"/>
      <c r="CM46" s="322"/>
      <c r="CN46" s="322"/>
      <c r="CO46" s="322"/>
      <c r="CP46" s="322"/>
      <c r="CQ46" s="312"/>
      <c r="CR46" s="312"/>
      <c r="CS46" s="312"/>
      <c r="CT46" s="313"/>
      <c r="CU46" s="267"/>
      <c r="CV46" s="46"/>
      <c r="CW46" s="46"/>
      <c r="CX46" s="80"/>
      <c r="CY46" s="80"/>
      <c r="CZ46" s="323"/>
      <c r="DA46" s="324"/>
      <c r="DB46" s="324"/>
      <c r="DC46" s="324"/>
      <c r="DD46" s="324"/>
      <c r="DE46" s="324"/>
      <c r="DF46" s="324"/>
      <c r="DG46" s="324"/>
      <c r="DH46" s="324"/>
      <c r="DI46" s="323"/>
      <c r="DJ46" s="324"/>
      <c r="DK46" s="324"/>
      <c r="DL46" s="324"/>
      <c r="DM46" s="324"/>
      <c r="DN46" s="324"/>
      <c r="DO46" s="324"/>
      <c r="DP46" s="324"/>
      <c r="DQ46" s="324"/>
      <c r="DR46" s="324"/>
      <c r="DS46" s="324"/>
      <c r="DT46" s="324"/>
      <c r="DU46" s="324"/>
      <c r="DV46" s="324"/>
      <c r="DW46" s="324"/>
      <c r="DX46" s="324"/>
      <c r="DY46" s="324"/>
      <c r="DZ46" s="324"/>
      <c r="EA46" s="324"/>
      <c r="EB46" s="324"/>
      <c r="EC46" s="324"/>
      <c r="ED46" s="324"/>
      <c r="EE46" s="324"/>
      <c r="EF46" s="324"/>
      <c r="EG46" s="324"/>
      <c r="EH46" s="324"/>
      <c r="EI46" s="324"/>
      <c r="EJ46" s="324"/>
      <c r="EK46" s="324"/>
      <c r="EL46" s="324"/>
      <c r="EM46" s="324"/>
      <c r="EN46" s="324"/>
      <c r="EO46" s="324"/>
      <c r="EP46" s="324"/>
      <c r="EQ46" s="324"/>
      <c r="ER46" s="327"/>
      <c r="ES46" s="5"/>
      <c r="ET46" s="20"/>
      <c r="EU46" s="35"/>
      <c r="EV46" s="35"/>
      <c r="EW46" s="36"/>
      <c r="EX46" s="36"/>
      <c r="EY46" s="16"/>
      <c r="EZ46" s="258"/>
      <c r="FA46" s="57"/>
      <c r="FB46" s="57"/>
      <c r="FC46" s="57"/>
      <c r="FD46" s="58"/>
      <c r="FE46" s="5"/>
      <c r="FF46" s="247"/>
      <c r="FG46" s="247"/>
      <c r="FH46" s="247"/>
      <c r="FI46" s="247"/>
      <c r="FJ46" s="247"/>
      <c r="FK46" s="247"/>
      <c r="FL46" s="247"/>
      <c r="FM46" s="247"/>
      <c r="FN46" s="247"/>
      <c r="FO46" s="248"/>
      <c r="FP46" s="248"/>
      <c r="FT46" s="101"/>
      <c r="FU46" s="102"/>
      <c r="FV46" s="103"/>
      <c r="FW46" s="102"/>
      <c r="FX46" s="102"/>
      <c r="FY46" s="104"/>
      <c r="FZ46" s="105"/>
      <c r="GA46" s="106"/>
    </row>
    <row r="47" spans="1:183" x14ac:dyDescent="0.35">
      <c r="A47" s="87"/>
      <c r="B47" s="88"/>
      <c r="C47" s="319"/>
      <c r="D47" s="320"/>
      <c r="E47" s="312"/>
      <c r="F47" s="312"/>
      <c r="G47" s="321"/>
      <c r="H47" s="321"/>
      <c r="I47" s="312"/>
      <c r="J47" s="312"/>
      <c r="K47" s="312"/>
      <c r="L47" s="71"/>
      <c r="M47" s="322"/>
      <c r="N47" s="322"/>
      <c r="O47" s="322"/>
      <c r="P47" s="322"/>
      <c r="Q47" s="312"/>
      <c r="R47" s="312"/>
      <c r="S47" s="312"/>
      <c r="T47" s="313"/>
      <c r="U47" s="267"/>
      <c r="V47" s="319"/>
      <c r="W47" s="320"/>
      <c r="X47" s="312"/>
      <c r="Y47" s="312"/>
      <c r="Z47" s="321"/>
      <c r="AA47" s="321"/>
      <c r="AB47" s="312"/>
      <c r="AC47" s="312"/>
      <c r="AD47" s="312"/>
      <c r="AE47" s="71"/>
      <c r="AF47" s="322"/>
      <c r="AG47" s="322"/>
      <c r="AH47" s="322"/>
      <c r="AI47" s="322"/>
      <c r="AJ47" s="312"/>
      <c r="AK47" s="312"/>
      <c r="AL47" s="312"/>
      <c r="AM47" s="313"/>
      <c r="AN47" s="267"/>
      <c r="AO47" s="319"/>
      <c r="AP47" s="320"/>
      <c r="AQ47" s="312"/>
      <c r="AR47" s="312"/>
      <c r="AS47" s="321"/>
      <c r="AT47" s="321"/>
      <c r="AU47" s="312"/>
      <c r="AV47" s="312"/>
      <c r="AW47" s="312"/>
      <c r="AX47" s="71"/>
      <c r="AY47" s="322"/>
      <c r="AZ47" s="322"/>
      <c r="BA47" s="322"/>
      <c r="BB47" s="322"/>
      <c r="BC47" s="312"/>
      <c r="BD47" s="312"/>
      <c r="BE47" s="312"/>
      <c r="BF47" s="313"/>
      <c r="BG47" s="267"/>
      <c r="BH47" s="32"/>
      <c r="BI47" s="5"/>
      <c r="BJ47" s="319"/>
      <c r="BK47" s="320"/>
      <c r="BL47" s="312"/>
      <c r="BM47" s="312"/>
      <c r="BN47" s="321"/>
      <c r="BO47" s="321"/>
      <c r="BP47" s="312"/>
      <c r="BQ47" s="312"/>
      <c r="BR47" s="312"/>
      <c r="BS47" s="71"/>
      <c r="BT47" s="322"/>
      <c r="BU47" s="322"/>
      <c r="BV47" s="322"/>
      <c r="BW47" s="322"/>
      <c r="BX47" s="312"/>
      <c r="BY47" s="312"/>
      <c r="BZ47" s="312"/>
      <c r="CA47" s="313"/>
      <c r="CB47" s="267"/>
      <c r="CC47" s="319"/>
      <c r="CD47" s="320"/>
      <c r="CE47" s="312"/>
      <c r="CF47" s="312"/>
      <c r="CG47" s="321"/>
      <c r="CH47" s="321"/>
      <c r="CI47" s="312"/>
      <c r="CJ47" s="312"/>
      <c r="CK47" s="312"/>
      <c r="CL47" s="71"/>
      <c r="CM47" s="322"/>
      <c r="CN47" s="322"/>
      <c r="CO47" s="322"/>
      <c r="CP47" s="322"/>
      <c r="CQ47" s="312"/>
      <c r="CR47" s="312"/>
      <c r="CS47" s="312"/>
      <c r="CT47" s="313"/>
      <c r="CU47" s="267"/>
      <c r="CV47" s="46"/>
      <c r="CW47" s="46"/>
      <c r="CX47" s="80"/>
      <c r="CY47" s="80"/>
      <c r="CZ47" s="323"/>
      <c r="DA47" s="324"/>
      <c r="DB47" s="324"/>
      <c r="DC47" s="324"/>
      <c r="DD47" s="324"/>
      <c r="DE47" s="324"/>
      <c r="DF47" s="324"/>
      <c r="DG47" s="324"/>
      <c r="DH47" s="324"/>
      <c r="DI47" s="323"/>
      <c r="DJ47" s="324"/>
      <c r="DK47" s="324"/>
      <c r="DL47" s="324"/>
      <c r="DM47" s="324"/>
      <c r="DN47" s="324"/>
      <c r="DO47" s="324"/>
      <c r="DP47" s="324"/>
      <c r="DQ47" s="324"/>
      <c r="DR47" s="324"/>
      <c r="DS47" s="324"/>
      <c r="DT47" s="324"/>
      <c r="DU47" s="324"/>
      <c r="DV47" s="324"/>
      <c r="DW47" s="324"/>
      <c r="DX47" s="324"/>
      <c r="DY47" s="324"/>
      <c r="DZ47" s="324"/>
      <c r="EA47" s="324"/>
      <c r="EB47" s="324"/>
      <c r="EC47" s="324"/>
      <c r="ED47" s="324"/>
      <c r="EE47" s="324"/>
      <c r="EF47" s="324"/>
      <c r="EG47" s="324"/>
      <c r="EH47" s="324"/>
      <c r="EI47" s="324"/>
      <c r="EJ47" s="324"/>
      <c r="EK47" s="324"/>
      <c r="EL47" s="324"/>
      <c r="EM47" s="324"/>
      <c r="EN47" s="324"/>
      <c r="EO47" s="324"/>
      <c r="EP47" s="324"/>
      <c r="EQ47" s="324"/>
      <c r="ER47" s="327"/>
      <c r="ES47" s="5"/>
      <c r="ET47" s="20"/>
      <c r="EU47" s="35"/>
      <c r="EV47" s="35"/>
      <c r="EW47" s="36"/>
      <c r="EX47" s="36"/>
      <c r="EY47" s="16"/>
      <c r="EZ47" s="258"/>
      <c r="FA47" s="57"/>
      <c r="FB47" s="57"/>
      <c r="FC47" s="57"/>
      <c r="FD47" s="58"/>
      <c r="FE47" s="5"/>
      <c r="FF47" s="247"/>
      <c r="FG47" s="247"/>
      <c r="FH47" s="247"/>
      <c r="FI47" s="247"/>
      <c r="FJ47" s="247"/>
      <c r="FK47" s="247"/>
      <c r="FL47" s="247"/>
      <c r="FM47" s="247"/>
      <c r="FN47" s="247"/>
      <c r="FO47" s="248"/>
      <c r="FP47" s="248"/>
      <c r="FT47" s="101"/>
      <c r="FU47" s="102"/>
      <c r="FV47" s="103"/>
      <c r="FW47" s="102"/>
      <c r="FX47" s="102"/>
      <c r="FY47" s="104"/>
      <c r="FZ47" s="105"/>
      <c r="GA47" s="106"/>
    </row>
    <row r="48" spans="1:183" x14ac:dyDescent="0.35">
      <c r="A48" s="87"/>
      <c r="B48" s="88"/>
      <c r="C48" s="319"/>
      <c r="D48" s="320"/>
      <c r="E48" s="312"/>
      <c r="F48" s="312"/>
      <c r="G48" s="321"/>
      <c r="H48" s="321"/>
      <c r="I48" s="312"/>
      <c r="J48" s="312"/>
      <c r="K48" s="312"/>
      <c r="L48" s="71"/>
      <c r="M48" s="322"/>
      <c r="N48" s="322"/>
      <c r="O48" s="322"/>
      <c r="P48" s="322"/>
      <c r="Q48" s="312"/>
      <c r="R48" s="312"/>
      <c r="S48" s="312"/>
      <c r="T48" s="313"/>
      <c r="U48" s="267"/>
      <c r="V48" s="319"/>
      <c r="W48" s="320"/>
      <c r="X48" s="312"/>
      <c r="Y48" s="312"/>
      <c r="Z48" s="321"/>
      <c r="AA48" s="321"/>
      <c r="AB48" s="312"/>
      <c r="AC48" s="312"/>
      <c r="AD48" s="312"/>
      <c r="AE48" s="71"/>
      <c r="AF48" s="322"/>
      <c r="AG48" s="322"/>
      <c r="AH48" s="322"/>
      <c r="AI48" s="322"/>
      <c r="AJ48" s="312"/>
      <c r="AK48" s="312"/>
      <c r="AL48" s="312"/>
      <c r="AM48" s="313"/>
      <c r="AN48" s="267"/>
      <c r="AO48" s="319"/>
      <c r="AP48" s="320"/>
      <c r="AQ48" s="312"/>
      <c r="AR48" s="312"/>
      <c r="AS48" s="321"/>
      <c r="AT48" s="321"/>
      <c r="AU48" s="312"/>
      <c r="AV48" s="312"/>
      <c r="AW48" s="312"/>
      <c r="AX48" s="71"/>
      <c r="AY48" s="322"/>
      <c r="AZ48" s="322"/>
      <c r="BA48" s="322"/>
      <c r="BB48" s="322"/>
      <c r="BC48" s="312"/>
      <c r="BD48" s="312"/>
      <c r="BE48" s="312"/>
      <c r="BF48" s="313"/>
      <c r="BG48" s="267"/>
      <c r="BH48" s="32"/>
      <c r="BI48" s="5"/>
      <c r="BJ48" s="319"/>
      <c r="BK48" s="320"/>
      <c r="BL48" s="312"/>
      <c r="BM48" s="312"/>
      <c r="BN48" s="321"/>
      <c r="BO48" s="321"/>
      <c r="BP48" s="312"/>
      <c r="BQ48" s="312"/>
      <c r="BR48" s="312"/>
      <c r="BS48" s="71"/>
      <c r="BT48" s="322"/>
      <c r="BU48" s="322"/>
      <c r="BV48" s="322"/>
      <c r="BW48" s="322"/>
      <c r="BX48" s="312"/>
      <c r="BY48" s="312"/>
      <c r="BZ48" s="312"/>
      <c r="CA48" s="313"/>
      <c r="CB48" s="267"/>
      <c r="CC48" s="319"/>
      <c r="CD48" s="320"/>
      <c r="CE48" s="312"/>
      <c r="CF48" s="312"/>
      <c r="CG48" s="321"/>
      <c r="CH48" s="321"/>
      <c r="CI48" s="312"/>
      <c r="CJ48" s="312"/>
      <c r="CK48" s="312"/>
      <c r="CL48" s="71"/>
      <c r="CM48" s="322"/>
      <c r="CN48" s="322"/>
      <c r="CO48" s="322"/>
      <c r="CP48" s="322"/>
      <c r="CQ48" s="312"/>
      <c r="CR48" s="312"/>
      <c r="CS48" s="312"/>
      <c r="CT48" s="313"/>
      <c r="CU48" s="267"/>
      <c r="CV48" s="46"/>
      <c r="CW48" s="46"/>
      <c r="CX48" s="80"/>
      <c r="CY48" s="80"/>
      <c r="CZ48" s="323"/>
      <c r="DA48" s="324"/>
      <c r="DB48" s="324"/>
      <c r="DC48" s="324"/>
      <c r="DD48" s="324"/>
      <c r="DE48" s="324"/>
      <c r="DF48" s="324"/>
      <c r="DG48" s="324"/>
      <c r="DH48" s="324"/>
      <c r="DI48" s="323"/>
      <c r="DJ48" s="324"/>
      <c r="DK48" s="324"/>
      <c r="DL48" s="324"/>
      <c r="DM48" s="324"/>
      <c r="DN48" s="324"/>
      <c r="DO48" s="324"/>
      <c r="DP48" s="324"/>
      <c r="DQ48" s="324"/>
      <c r="DR48" s="324"/>
      <c r="DS48" s="324"/>
      <c r="DT48" s="324"/>
      <c r="DU48" s="324"/>
      <c r="DV48" s="324"/>
      <c r="DW48" s="324"/>
      <c r="DX48" s="324"/>
      <c r="DY48" s="324"/>
      <c r="DZ48" s="324"/>
      <c r="EA48" s="324"/>
      <c r="EB48" s="324"/>
      <c r="EC48" s="324"/>
      <c r="ED48" s="324"/>
      <c r="EE48" s="324"/>
      <c r="EF48" s="324"/>
      <c r="EG48" s="324"/>
      <c r="EH48" s="324"/>
      <c r="EI48" s="324"/>
      <c r="EJ48" s="324"/>
      <c r="EK48" s="324"/>
      <c r="EL48" s="324"/>
      <c r="EM48" s="324"/>
      <c r="EN48" s="324"/>
      <c r="EO48" s="324"/>
      <c r="EP48" s="324"/>
      <c r="EQ48" s="324"/>
      <c r="ER48" s="327"/>
      <c r="ES48" s="5"/>
      <c r="ET48" s="20"/>
      <c r="EU48" s="35"/>
      <c r="EV48" s="35"/>
      <c r="EW48" s="36"/>
      <c r="EX48" s="36"/>
      <c r="EY48" s="16"/>
      <c r="EZ48" s="258"/>
      <c r="FA48" s="57"/>
      <c r="FB48" s="57"/>
      <c r="FC48" s="57"/>
      <c r="FD48" s="58"/>
      <c r="FE48" s="5"/>
      <c r="FF48" s="247"/>
      <c r="FG48" s="247"/>
      <c r="FH48" s="247"/>
      <c r="FI48" s="247"/>
      <c r="FJ48" s="247"/>
      <c r="FK48" s="247"/>
      <c r="FL48" s="247"/>
      <c r="FM48" s="247"/>
      <c r="FN48" s="247"/>
      <c r="FO48" s="248"/>
      <c r="FP48" s="248"/>
      <c r="FT48" s="101"/>
      <c r="FU48" s="102"/>
      <c r="FV48" s="103"/>
      <c r="FW48" s="102"/>
      <c r="FX48" s="102"/>
      <c r="FY48" s="104"/>
      <c r="FZ48" s="105"/>
      <c r="GA48" s="106"/>
    </row>
    <row r="49" spans="1:172" x14ac:dyDescent="0.35">
      <c r="A49" s="87"/>
      <c r="B49" s="88"/>
      <c r="C49" s="319"/>
      <c r="D49" s="320"/>
      <c r="E49" s="312"/>
      <c r="F49" s="312"/>
      <c r="G49" s="321"/>
      <c r="H49" s="321"/>
      <c r="I49" s="312"/>
      <c r="J49" s="312"/>
      <c r="K49" s="312"/>
      <c r="L49" s="71"/>
      <c r="M49" s="322"/>
      <c r="N49" s="322"/>
      <c r="O49" s="322"/>
      <c r="P49" s="322"/>
      <c r="Q49" s="312"/>
      <c r="R49" s="312"/>
      <c r="S49" s="312"/>
      <c r="T49" s="313"/>
      <c r="U49" s="267"/>
      <c r="V49" s="319"/>
      <c r="W49" s="320"/>
      <c r="X49" s="312"/>
      <c r="Y49" s="312"/>
      <c r="Z49" s="321"/>
      <c r="AA49" s="321"/>
      <c r="AB49" s="312"/>
      <c r="AC49" s="312"/>
      <c r="AD49" s="312"/>
      <c r="AE49" s="71"/>
      <c r="AF49" s="322"/>
      <c r="AG49" s="322"/>
      <c r="AH49" s="322"/>
      <c r="AI49" s="322"/>
      <c r="AJ49" s="312"/>
      <c r="AK49" s="312"/>
      <c r="AL49" s="312"/>
      <c r="AM49" s="313"/>
      <c r="AN49" s="267"/>
      <c r="AO49" s="319"/>
      <c r="AP49" s="320"/>
      <c r="AQ49" s="312"/>
      <c r="AR49" s="312"/>
      <c r="AS49" s="321"/>
      <c r="AT49" s="321"/>
      <c r="AU49" s="312"/>
      <c r="AV49" s="312"/>
      <c r="AW49" s="312"/>
      <c r="AX49" s="71"/>
      <c r="AY49" s="322"/>
      <c r="AZ49" s="322"/>
      <c r="BA49" s="322"/>
      <c r="BB49" s="322"/>
      <c r="BC49" s="312"/>
      <c r="BD49" s="312"/>
      <c r="BE49" s="312"/>
      <c r="BF49" s="313"/>
      <c r="BG49" s="267"/>
      <c r="BH49" s="32"/>
      <c r="BI49" s="5"/>
      <c r="BJ49" s="319"/>
      <c r="BK49" s="320"/>
      <c r="BL49" s="312"/>
      <c r="BM49" s="312"/>
      <c r="BN49" s="321"/>
      <c r="BO49" s="321"/>
      <c r="BP49" s="312"/>
      <c r="BQ49" s="312"/>
      <c r="BR49" s="312"/>
      <c r="BS49" s="71"/>
      <c r="BT49" s="322"/>
      <c r="BU49" s="322"/>
      <c r="BV49" s="322"/>
      <c r="BW49" s="322"/>
      <c r="BX49" s="312"/>
      <c r="BY49" s="312"/>
      <c r="BZ49" s="312"/>
      <c r="CA49" s="313"/>
      <c r="CB49" s="267"/>
      <c r="CC49" s="319"/>
      <c r="CD49" s="320"/>
      <c r="CE49" s="312"/>
      <c r="CF49" s="312"/>
      <c r="CG49" s="321"/>
      <c r="CH49" s="321"/>
      <c r="CI49" s="312"/>
      <c r="CJ49" s="312"/>
      <c r="CK49" s="312"/>
      <c r="CL49" s="71"/>
      <c r="CM49" s="322"/>
      <c r="CN49" s="322"/>
      <c r="CO49" s="322"/>
      <c r="CP49" s="322"/>
      <c r="CQ49" s="312"/>
      <c r="CR49" s="312"/>
      <c r="CS49" s="312"/>
      <c r="CT49" s="313"/>
      <c r="CU49" s="267"/>
      <c r="CV49" s="46"/>
      <c r="CW49" s="46"/>
      <c r="CX49" s="80"/>
      <c r="CY49" s="80"/>
      <c r="CZ49" s="323"/>
      <c r="DA49" s="324"/>
      <c r="DB49" s="324"/>
      <c r="DC49" s="324"/>
      <c r="DD49" s="324"/>
      <c r="DE49" s="324"/>
      <c r="DF49" s="324"/>
      <c r="DG49" s="324"/>
      <c r="DH49" s="324"/>
      <c r="DI49" s="323"/>
      <c r="DJ49" s="324"/>
      <c r="DK49" s="324"/>
      <c r="DL49" s="324"/>
      <c r="DM49" s="324"/>
      <c r="DN49" s="324"/>
      <c r="DO49" s="324"/>
      <c r="DP49" s="324"/>
      <c r="DQ49" s="324"/>
      <c r="DR49" s="324"/>
      <c r="DS49" s="324"/>
      <c r="DT49" s="324"/>
      <c r="DU49" s="324"/>
      <c r="DV49" s="324"/>
      <c r="DW49" s="324"/>
      <c r="DX49" s="324"/>
      <c r="DY49" s="324"/>
      <c r="DZ49" s="324"/>
      <c r="EA49" s="324"/>
      <c r="EB49" s="324"/>
      <c r="EC49" s="324"/>
      <c r="ED49" s="324"/>
      <c r="EE49" s="324"/>
      <c r="EF49" s="324"/>
      <c r="EG49" s="324"/>
      <c r="EH49" s="324"/>
      <c r="EI49" s="324"/>
      <c r="EJ49" s="324"/>
      <c r="EK49" s="324"/>
      <c r="EL49" s="324"/>
      <c r="EM49" s="324"/>
      <c r="EN49" s="324"/>
      <c r="EO49" s="324"/>
      <c r="EP49" s="324"/>
      <c r="EQ49" s="324"/>
      <c r="ER49" s="327"/>
      <c r="ES49" s="5"/>
      <c r="ET49" s="20"/>
      <c r="EU49" s="35"/>
      <c r="EV49" s="35"/>
      <c r="EW49" s="36"/>
      <c r="EX49" s="36"/>
      <c r="EY49" s="16"/>
      <c r="EZ49" s="258"/>
      <c r="FA49" s="57"/>
      <c r="FB49" s="57"/>
      <c r="FC49" s="57"/>
      <c r="FD49" s="58"/>
      <c r="FE49" s="5"/>
      <c r="FF49" s="247"/>
      <c r="FG49" s="247"/>
      <c r="FH49" s="247"/>
      <c r="FI49" s="247"/>
      <c r="FJ49" s="247"/>
      <c r="FK49" s="247"/>
      <c r="FL49" s="247"/>
      <c r="FM49" s="247"/>
      <c r="FN49" s="247"/>
      <c r="FO49" s="248"/>
      <c r="FP49" s="248"/>
    </row>
    <row r="50" spans="1:172" x14ac:dyDescent="0.35">
      <c r="A50" s="87"/>
      <c r="B50" s="88"/>
      <c r="C50" s="319"/>
      <c r="D50" s="320"/>
      <c r="E50" s="312"/>
      <c r="F50" s="312"/>
      <c r="G50" s="321"/>
      <c r="H50" s="321"/>
      <c r="I50" s="312"/>
      <c r="J50" s="312"/>
      <c r="K50" s="312"/>
      <c r="L50" s="71"/>
      <c r="M50" s="322"/>
      <c r="N50" s="322"/>
      <c r="O50" s="322"/>
      <c r="P50" s="322"/>
      <c r="Q50" s="312"/>
      <c r="R50" s="312"/>
      <c r="S50" s="312"/>
      <c r="T50" s="313"/>
      <c r="U50" s="267"/>
      <c r="V50" s="319"/>
      <c r="W50" s="320"/>
      <c r="X50" s="312"/>
      <c r="Y50" s="312"/>
      <c r="Z50" s="321"/>
      <c r="AA50" s="321"/>
      <c r="AB50" s="312"/>
      <c r="AC50" s="312"/>
      <c r="AD50" s="312"/>
      <c r="AE50" s="71"/>
      <c r="AF50" s="322"/>
      <c r="AG50" s="322"/>
      <c r="AH50" s="322"/>
      <c r="AI50" s="322"/>
      <c r="AJ50" s="312"/>
      <c r="AK50" s="312"/>
      <c r="AL50" s="312"/>
      <c r="AM50" s="313"/>
      <c r="AN50" s="267"/>
      <c r="AO50" s="319"/>
      <c r="AP50" s="320"/>
      <c r="AQ50" s="312"/>
      <c r="AR50" s="312"/>
      <c r="AS50" s="321"/>
      <c r="AT50" s="321"/>
      <c r="AU50" s="312"/>
      <c r="AV50" s="312"/>
      <c r="AW50" s="312"/>
      <c r="AX50" s="71"/>
      <c r="AY50" s="322"/>
      <c r="AZ50" s="322"/>
      <c r="BA50" s="322"/>
      <c r="BB50" s="322"/>
      <c r="BC50" s="312"/>
      <c r="BD50" s="312"/>
      <c r="BE50" s="312"/>
      <c r="BF50" s="313"/>
      <c r="BG50" s="267"/>
      <c r="BH50" s="32"/>
      <c r="BI50" s="5"/>
      <c r="BJ50" s="319"/>
      <c r="BK50" s="320"/>
      <c r="BL50" s="312"/>
      <c r="BM50" s="312"/>
      <c r="BN50" s="321"/>
      <c r="BO50" s="321"/>
      <c r="BP50" s="312"/>
      <c r="BQ50" s="312"/>
      <c r="BR50" s="312"/>
      <c r="BS50" s="71"/>
      <c r="BT50" s="322"/>
      <c r="BU50" s="322"/>
      <c r="BV50" s="322"/>
      <c r="BW50" s="322"/>
      <c r="BX50" s="312"/>
      <c r="BY50" s="312"/>
      <c r="BZ50" s="312"/>
      <c r="CA50" s="313"/>
      <c r="CB50" s="267"/>
      <c r="CC50" s="319"/>
      <c r="CD50" s="320"/>
      <c r="CE50" s="312"/>
      <c r="CF50" s="312"/>
      <c r="CG50" s="321"/>
      <c r="CH50" s="321"/>
      <c r="CI50" s="312"/>
      <c r="CJ50" s="312"/>
      <c r="CK50" s="312"/>
      <c r="CL50" s="71"/>
      <c r="CM50" s="322"/>
      <c r="CN50" s="322"/>
      <c r="CO50" s="322"/>
      <c r="CP50" s="322"/>
      <c r="CQ50" s="312"/>
      <c r="CR50" s="312"/>
      <c r="CS50" s="312"/>
      <c r="CT50" s="313"/>
      <c r="CU50" s="267"/>
      <c r="CV50" s="46"/>
      <c r="CW50" s="46"/>
      <c r="CX50" s="80"/>
      <c r="CY50" s="80"/>
      <c r="CZ50" s="323"/>
      <c r="DA50" s="324"/>
      <c r="DB50" s="324"/>
      <c r="DC50" s="324"/>
      <c r="DD50" s="324"/>
      <c r="DE50" s="324"/>
      <c r="DF50" s="324"/>
      <c r="DG50" s="324"/>
      <c r="DH50" s="324"/>
      <c r="DI50" s="323"/>
      <c r="DJ50" s="324"/>
      <c r="DK50" s="324"/>
      <c r="DL50" s="324"/>
      <c r="DM50" s="324"/>
      <c r="DN50" s="324"/>
      <c r="DO50" s="324"/>
      <c r="DP50" s="324"/>
      <c r="DQ50" s="324"/>
      <c r="DR50" s="324"/>
      <c r="DS50" s="324"/>
      <c r="DT50" s="324"/>
      <c r="DU50" s="324"/>
      <c r="DV50" s="324"/>
      <c r="DW50" s="324"/>
      <c r="DX50" s="324"/>
      <c r="DY50" s="324"/>
      <c r="DZ50" s="324"/>
      <c r="EA50" s="324"/>
      <c r="EB50" s="324"/>
      <c r="EC50" s="324"/>
      <c r="ED50" s="324"/>
      <c r="EE50" s="324"/>
      <c r="EF50" s="324"/>
      <c r="EG50" s="324"/>
      <c r="EH50" s="324"/>
      <c r="EI50" s="324"/>
      <c r="EJ50" s="324"/>
      <c r="EK50" s="324"/>
      <c r="EL50" s="324"/>
      <c r="EM50" s="324"/>
      <c r="EN50" s="324"/>
      <c r="EO50" s="324"/>
      <c r="EP50" s="324"/>
      <c r="EQ50" s="324"/>
      <c r="ER50" s="327"/>
      <c r="ES50" s="5"/>
      <c r="ET50" s="20"/>
      <c r="EU50" s="35"/>
      <c r="EV50" s="35"/>
      <c r="EW50" s="36"/>
      <c r="EX50" s="36"/>
      <c r="EY50" s="16"/>
      <c r="EZ50" s="258"/>
      <c r="FA50" s="57"/>
      <c r="FB50" s="57"/>
      <c r="FC50" s="57"/>
      <c r="FD50" s="58"/>
      <c r="FE50" s="5"/>
      <c r="FF50" s="247"/>
      <c r="FG50" s="247"/>
      <c r="FH50" s="247"/>
      <c r="FI50" s="247"/>
      <c r="FJ50" s="247"/>
      <c r="FK50" s="247"/>
      <c r="FL50" s="247"/>
      <c r="FM50" s="247"/>
      <c r="FN50" s="247"/>
      <c r="FO50" s="248"/>
      <c r="FP50" s="248"/>
    </row>
    <row r="51" spans="1:172" x14ac:dyDescent="0.35">
      <c r="A51" s="87"/>
      <c r="B51" s="88"/>
      <c r="C51" s="319"/>
      <c r="D51" s="320"/>
      <c r="E51" s="312"/>
      <c r="F51" s="312"/>
      <c r="G51" s="321"/>
      <c r="H51" s="321"/>
      <c r="I51" s="312"/>
      <c r="J51" s="312"/>
      <c r="K51" s="312"/>
      <c r="L51" s="71"/>
      <c r="M51" s="322"/>
      <c r="N51" s="322"/>
      <c r="O51" s="322"/>
      <c r="P51" s="322"/>
      <c r="Q51" s="312"/>
      <c r="R51" s="312"/>
      <c r="S51" s="312"/>
      <c r="T51" s="313"/>
      <c r="U51" s="267"/>
      <c r="V51" s="319"/>
      <c r="W51" s="320"/>
      <c r="X51" s="312"/>
      <c r="Y51" s="312"/>
      <c r="Z51" s="321"/>
      <c r="AA51" s="321"/>
      <c r="AB51" s="312"/>
      <c r="AC51" s="312"/>
      <c r="AD51" s="312"/>
      <c r="AE51" s="71"/>
      <c r="AF51" s="322"/>
      <c r="AG51" s="322"/>
      <c r="AH51" s="322"/>
      <c r="AI51" s="322"/>
      <c r="AJ51" s="312"/>
      <c r="AK51" s="312"/>
      <c r="AL51" s="312"/>
      <c r="AM51" s="313"/>
      <c r="AN51" s="267"/>
      <c r="AO51" s="319"/>
      <c r="AP51" s="320"/>
      <c r="AQ51" s="312"/>
      <c r="AR51" s="312"/>
      <c r="AS51" s="321"/>
      <c r="AT51" s="321"/>
      <c r="AU51" s="312"/>
      <c r="AV51" s="312"/>
      <c r="AW51" s="312"/>
      <c r="AX51" s="71"/>
      <c r="AY51" s="322"/>
      <c r="AZ51" s="322"/>
      <c r="BA51" s="322"/>
      <c r="BB51" s="322"/>
      <c r="BC51" s="312"/>
      <c r="BD51" s="312"/>
      <c r="BE51" s="312"/>
      <c r="BF51" s="313"/>
      <c r="BG51" s="267"/>
      <c r="BH51" s="32"/>
      <c r="BI51" s="5"/>
      <c r="BJ51" s="319"/>
      <c r="BK51" s="320"/>
      <c r="BL51" s="312"/>
      <c r="BM51" s="312"/>
      <c r="BN51" s="321"/>
      <c r="BO51" s="321"/>
      <c r="BP51" s="312"/>
      <c r="BQ51" s="312"/>
      <c r="BR51" s="312"/>
      <c r="BS51" s="71"/>
      <c r="BT51" s="322"/>
      <c r="BU51" s="322"/>
      <c r="BV51" s="322"/>
      <c r="BW51" s="322"/>
      <c r="BX51" s="312"/>
      <c r="BY51" s="312"/>
      <c r="BZ51" s="312"/>
      <c r="CA51" s="313"/>
      <c r="CB51" s="267"/>
      <c r="CC51" s="319"/>
      <c r="CD51" s="320"/>
      <c r="CE51" s="312"/>
      <c r="CF51" s="312"/>
      <c r="CG51" s="321"/>
      <c r="CH51" s="321"/>
      <c r="CI51" s="312"/>
      <c r="CJ51" s="312"/>
      <c r="CK51" s="312"/>
      <c r="CL51" s="71"/>
      <c r="CM51" s="322"/>
      <c r="CN51" s="322"/>
      <c r="CO51" s="322"/>
      <c r="CP51" s="322"/>
      <c r="CQ51" s="312"/>
      <c r="CR51" s="312"/>
      <c r="CS51" s="312"/>
      <c r="CT51" s="313"/>
      <c r="CU51" s="267"/>
      <c r="CV51" s="46"/>
      <c r="CW51" s="46"/>
      <c r="CX51" s="80"/>
      <c r="CY51" s="80"/>
      <c r="CZ51" s="323"/>
      <c r="DA51" s="324"/>
      <c r="DB51" s="324"/>
      <c r="DC51" s="324"/>
      <c r="DD51" s="324"/>
      <c r="DE51" s="324"/>
      <c r="DF51" s="324"/>
      <c r="DG51" s="324"/>
      <c r="DH51" s="324"/>
      <c r="DI51" s="323"/>
      <c r="DJ51" s="324"/>
      <c r="DK51" s="324"/>
      <c r="DL51" s="324"/>
      <c r="DM51" s="324"/>
      <c r="DN51" s="324"/>
      <c r="DO51" s="324"/>
      <c r="DP51" s="324"/>
      <c r="DQ51" s="324"/>
      <c r="DR51" s="324"/>
      <c r="DS51" s="324"/>
      <c r="DT51" s="324"/>
      <c r="DU51" s="324"/>
      <c r="DV51" s="324"/>
      <c r="DW51" s="324"/>
      <c r="DX51" s="324"/>
      <c r="DY51" s="324"/>
      <c r="DZ51" s="324"/>
      <c r="EA51" s="324"/>
      <c r="EB51" s="324"/>
      <c r="EC51" s="324"/>
      <c r="ED51" s="324"/>
      <c r="EE51" s="324"/>
      <c r="EF51" s="324"/>
      <c r="EG51" s="324"/>
      <c r="EH51" s="324"/>
      <c r="EI51" s="324"/>
      <c r="EJ51" s="324"/>
      <c r="EK51" s="324"/>
      <c r="EL51" s="324"/>
      <c r="EM51" s="324"/>
      <c r="EN51" s="324"/>
      <c r="EO51" s="324"/>
      <c r="EP51" s="324"/>
      <c r="EQ51" s="324"/>
      <c r="ER51" s="327"/>
      <c r="ES51" s="5"/>
      <c r="ET51" s="20"/>
      <c r="EU51" s="35"/>
      <c r="EV51" s="35"/>
      <c r="EW51" s="36"/>
      <c r="EX51" s="36"/>
      <c r="EY51" s="16"/>
      <c r="EZ51" s="258"/>
      <c r="FA51" s="57"/>
      <c r="FB51" s="57"/>
      <c r="FC51" s="57"/>
      <c r="FD51" s="58"/>
      <c r="FE51" s="5"/>
      <c r="FF51" s="247"/>
      <c r="FG51" s="247"/>
      <c r="FH51" s="247"/>
      <c r="FI51" s="247"/>
      <c r="FJ51" s="247"/>
      <c r="FK51" s="247"/>
      <c r="FL51" s="247"/>
      <c r="FM51" s="247"/>
      <c r="FN51" s="247"/>
      <c r="FO51" s="248"/>
      <c r="FP51" s="248"/>
    </row>
    <row r="52" spans="1:172" x14ac:dyDescent="0.35">
      <c r="A52" s="87"/>
      <c r="B52" s="88"/>
      <c r="C52" s="319"/>
      <c r="D52" s="320"/>
      <c r="E52" s="312"/>
      <c r="F52" s="312"/>
      <c r="G52" s="321"/>
      <c r="H52" s="321"/>
      <c r="I52" s="312"/>
      <c r="J52" s="312"/>
      <c r="K52" s="312"/>
      <c r="L52" s="71"/>
      <c r="M52" s="322"/>
      <c r="N52" s="322"/>
      <c r="O52" s="322"/>
      <c r="P52" s="322"/>
      <c r="Q52" s="312"/>
      <c r="R52" s="312"/>
      <c r="S52" s="312"/>
      <c r="T52" s="313"/>
      <c r="U52" s="267"/>
      <c r="V52" s="319"/>
      <c r="W52" s="320"/>
      <c r="X52" s="312"/>
      <c r="Y52" s="312"/>
      <c r="Z52" s="321"/>
      <c r="AA52" s="321"/>
      <c r="AB52" s="312"/>
      <c r="AC52" s="312"/>
      <c r="AD52" s="312"/>
      <c r="AE52" s="71"/>
      <c r="AF52" s="322"/>
      <c r="AG52" s="322"/>
      <c r="AH52" s="322"/>
      <c r="AI52" s="322"/>
      <c r="AJ52" s="312"/>
      <c r="AK52" s="312"/>
      <c r="AL52" s="312"/>
      <c r="AM52" s="313"/>
      <c r="AN52" s="267"/>
      <c r="AO52" s="319"/>
      <c r="AP52" s="320"/>
      <c r="AQ52" s="312"/>
      <c r="AR52" s="312"/>
      <c r="AS52" s="321"/>
      <c r="AT52" s="321"/>
      <c r="AU52" s="312"/>
      <c r="AV52" s="312"/>
      <c r="AW52" s="312"/>
      <c r="AX52" s="71"/>
      <c r="AY52" s="322"/>
      <c r="AZ52" s="322"/>
      <c r="BA52" s="322"/>
      <c r="BB52" s="322"/>
      <c r="BC52" s="312"/>
      <c r="BD52" s="312"/>
      <c r="BE52" s="312"/>
      <c r="BF52" s="313"/>
      <c r="BG52" s="267"/>
      <c r="BH52" s="32"/>
      <c r="BI52" s="5"/>
      <c r="BJ52" s="319"/>
      <c r="BK52" s="320"/>
      <c r="BL52" s="312"/>
      <c r="BM52" s="312"/>
      <c r="BN52" s="321"/>
      <c r="BO52" s="321"/>
      <c r="BP52" s="312"/>
      <c r="BQ52" s="312"/>
      <c r="BR52" s="312"/>
      <c r="BS52" s="71"/>
      <c r="BT52" s="322"/>
      <c r="BU52" s="322"/>
      <c r="BV52" s="322"/>
      <c r="BW52" s="322"/>
      <c r="BX52" s="312"/>
      <c r="BY52" s="312"/>
      <c r="BZ52" s="312"/>
      <c r="CA52" s="313"/>
      <c r="CB52" s="267"/>
      <c r="CC52" s="319"/>
      <c r="CD52" s="320"/>
      <c r="CE52" s="312"/>
      <c r="CF52" s="312"/>
      <c r="CG52" s="321"/>
      <c r="CH52" s="321"/>
      <c r="CI52" s="312"/>
      <c r="CJ52" s="312"/>
      <c r="CK52" s="312"/>
      <c r="CL52" s="71"/>
      <c r="CM52" s="322"/>
      <c r="CN52" s="322"/>
      <c r="CO52" s="322"/>
      <c r="CP52" s="322"/>
      <c r="CQ52" s="312"/>
      <c r="CR52" s="312"/>
      <c r="CS52" s="312"/>
      <c r="CT52" s="313"/>
      <c r="CU52" s="267"/>
      <c r="CV52" s="46"/>
      <c r="CW52" s="46"/>
      <c r="CX52" s="80"/>
      <c r="CY52" s="80"/>
      <c r="CZ52" s="323"/>
      <c r="DA52" s="324"/>
      <c r="DB52" s="324"/>
      <c r="DC52" s="324"/>
      <c r="DD52" s="324"/>
      <c r="DE52" s="324"/>
      <c r="DF52" s="324"/>
      <c r="DG52" s="324"/>
      <c r="DH52" s="324"/>
      <c r="DI52" s="323"/>
      <c r="DJ52" s="324"/>
      <c r="DK52" s="324"/>
      <c r="DL52" s="324"/>
      <c r="DM52" s="324"/>
      <c r="DN52" s="324"/>
      <c r="DO52" s="324"/>
      <c r="DP52" s="324"/>
      <c r="DQ52" s="324"/>
      <c r="DR52" s="324"/>
      <c r="DS52" s="324"/>
      <c r="DT52" s="324"/>
      <c r="DU52" s="324"/>
      <c r="DV52" s="324"/>
      <c r="DW52" s="324"/>
      <c r="DX52" s="324"/>
      <c r="DY52" s="324"/>
      <c r="DZ52" s="324"/>
      <c r="EA52" s="324"/>
      <c r="EB52" s="324"/>
      <c r="EC52" s="324"/>
      <c r="ED52" s="324"/>
      <c r="EE52" s="324"/>
      <c r="EF52" s="324"/>
      <c r="EG52" s="324"/>
      <c r="EH52" s="324"/>
      <c r="EI52" s="324"/>
      <c r="EJ52" s="324"/>
      <c r="EK52" s="324"/>
      <c r="EL52" s="324"/>
      <c r="EM52" s="324"/>
      <c r="EN52" s="324"/>
      <c r="EO52" s="324"/>
      <c r="EP52" s="324"/>
      <c r="EQ52" s="324"/>
      <c r="ER52" s="327"/>
      <c r="ES52" s="5"/>
      <c r="ET52" s="20"/>
      <c r="EU52" s="35"/>
      <c r="EV52" s="35"/>
      <c r="EW52" s="36"/>
      <c r="EX52" s="36"/>
      <c r="EY52" s="16"/>
      <c r="EZ52" s="258"/>
      <c r="FA52" s="57"/>
      <c r="FB52" s="57"/>
      <c r="FC52" s="57"/>
      <c r="FD52" s="58"/>
      <c r="FE52" s="5"/>
      <c r="FF52" s="247"/>
      <c r="FG52" s="247"/>
      <c r="FH52" s="247"/>
      <c r="FI52" s="247"/>
      <c r="FJ52" s="247"/>
      <c r="FK52" s="247"/>
      <c r="FL52" s="247"/>
      <c r="FM52" s="247"/>
      <c r="FN52" s="247"/>
      <c r="FO52" s="248"/>
      <c r="FP52" s="248"/>
    </row>
    <row r="53" spans="1:172" x14ac:dyDescent="0.35">
      <c r="A53" s="87"/>
      <c r="B53" s="88"/>
      <c r="C53" s="319"/>
      <c r="D53" s="320"/>
      <c r="E53" s="312"/>
      <c r="F53" s="312"/>
      <c r="G53" s="321"/>
      <c r="H53" s="321"/>
      <c r="I53" s="312"/>
      <c r="J53" s="312"/>
      <c r="K53" s="312"/>
      <c r="L53" s="71"/>
      <c r="M53" s="322"/>
      <c r="N53" s="322"/>
      <c r="O53" s="322"/>
      <c r="P53" s="322"/>
      <c r="Q53" s="312"/>
      <c r="R53" s="312"/>
      <c r="S53" s="312"/>
      <c r="T53" s="313"/>
      <c r="U53" s="267"/>
      <c r="V53" s="319"/>
      <c r="W53" s="320"/>
      <c r="X53" s="312"/>
      <c r="Y53" s="312"/>
      <c r="Z53" s="321"/>
      <c r="AA53" s="321"/>
      <c r="AB53" s="312"/>
      <c r="AC53" s="312"/>
      <c r="AD53" s="312"/>
      <c r="AE53" s="71"/>
      <c r="AF53" s="322"/>
      <c r="AG53" s="322"/>
      <c r="AH53" s="322"/>
      <c r="AI53" s="322"/>
      <c r="AJ53" s="312"/>
      <c r="AK53" s="312"/>
      <c r="AL53" s="312"/>
      <c r="AM53" s="313"/>
      <c r="AN53" s="267"/>
      <c r="AO53" s="319"/>
      <c r="AP53" s="320"/>
      <c r="AQ53" s="312"/>
      <c r="AR53" s="312"/>
      <c r="AS53" s="321"/>
      <c r="AT53" s="321"/>
      <c r="AU53" s="312"/>
      <c r="AV53" s="312"/>
      <c r="AW53" s="312"/>
      <c r="AX53" s="71"/>
      <c r="AY53" s="322"/>
      <c r="AZ53" s="322"/>
      <c r="BA53" s="322"/>
      <c r="BB53" s="322"/>
      <c r="BC53" s="312"/>
      <c r="BD53" s="312"/>
      <c r="BE53" s="312"/>
      <c r="BF53" s="313"/>
      <c r="BG53" s="267"/>
      <c r="BH53" s="32"/>
      <c r="BI53" s="5"/>
      <c r="BJ53" s="319"/>
      <c r="BK53" s="320"/>
      <c r="BL53" s="312"/>
      <c r="BM53" s="312"/>
      <c r="BN53" s="321"/>
      <c r="BO53" s="321"/>
      <c r="BP53" s="312"/>
      <c r="BQ53" s="312"/>
      <c r="BR53" s="312"/>
      <c r="BS53" s="71"/>
      <c r="BT53" s="322"/>
      <c r="BU53" s="322"/>
      <c r="BV53" s="322"/>
      <c r="BW53" s="322"/>
      <c r="BX53" s="312"/>
      <c r="BY53" s="312"/>
      <c r="BZ53" s="312"/>
      <c r="CA53" s="313"/>
      <c r="CB53" s="267"/>
      <c r="CC53" s="319"/>
      <c r="CD53" s="320"/>
      <c r="CE53" s="312"/>
      <c r="CF53" s="312"/>
      <c r="CG53" s="321"/>
      <c r="CH53" s="321"/>
      <c r="CI53" s="312"/>
      <c r="CJ53" s="312"/>
      <c r="CK53" s="312"/>
      <c r="CL53" s="71"/>
      <c r="CM53" s="322"/>
      <c r="CN53" s="322"/>
      <c r="CO53" s="322"/>
      <c r="CP53" s="322"/>
      <c r="CQ53" s="312"/>
      <c r="CR53" s="312"/>
      <c r="CS53" s="312"/>
      <c r="CT53" s="313"/>
      <c r="CU53" s="267"/>
      <c r="CV53" s="46"/>
      <c r="CW53" s="46"/>
      <c r="CX53" s="80"/>
      <c r="CY53" s="80"/>
      <c r="CZ53" s="323"/>
      <c r="DA53" s="324"/>
      <c r="DB53" s="324"/>
      <c r="DC53" s="324"/>
      <c r="DD53" s="324"/>
      <c r="DE53" s="324"/>
      <c r="DF53" s="324"/>
      <c r="DG53" s="324"/>
      <c r="DH53" s="324"/>
      <c r="DI53" s="323"/>
      <c r="DJ53" s="324"/>
      <c r="DK53" s="324"/>
      <c r="DL53" s="324"/>
      <c r="DM53" s="324"/>
      <c r="DN53" s="324"/>
      <c r="DO53" s="324"/>
      <c r="DP53" s="324"/>
      <c r="DQ53" s="324"/>
      <c r="DR53" s="324"/>
      <c r="DS53" s="324"/>
      <c r="DT53" s="324"/>
      <c r="DU53" s="324"/>
      <c r="DV53" s="324"/>
      <c r="DW53" s="324"/>
      <c r="DX53" s="324"/>
      <c r="DY53" s="324"/>
      <c r="DZ53" s="324"/>
      <c r="EA53" s="324"/>
      <c r="EB53" s="324"/>
      <c r="EC53" s="324"/>
      <c r="ED53" s="324"/>
      <c r="EE53" s="324"/>
      <c r="EF53" s="324"/>
      <c r="EG53" s="324"/>
      <c r="EH53" s="324"/>
      <c r="EI53" s="324"/>
      <c r="EJ53" s="324"/>
      <c r="EK53" s="324"/>
      <c r="EL53" s="324"/>
      <c r="EM53" s="324"/>
      <c r="EN53" s="324"/>
      <c r="EO53" s="324"/>
      <c r="EP53" s="324"/>
      <c r="EQ53" s="324"/>
      <c r="ER53" s="327"/>
      <c r="ES53" s="5"/>
      <c r="ET53" s="20"/>
      <c r="EU53" s="35"/>
      <c r="EV53" s="35"/>
      <c r="EW53" s="36"/>
      <c r="EX53" s="36"/>
      <c r="EY53" s="16"/>
      <c r="EZ53" s="258"/>
      <c r="FA53" s="57"/>
      <c r="FB53" s="57"/>
      <c r="FC53" s="57"/>
      <c r="FD53" s="58"/>
      <c r="FE53" s="5"/>
      <c r="FF53" s="247"/>
      <c r="FG53" s="247"/>
      <c r="FH53" s="247"/>
      <c r="FI53" s="247"/>
      <c r="FJ53" s="247"/>
      <c r="FK53" s="247"/>
      <c r="FL53" s="247"/>
      <c r="FM53" s="247"/>
      <c r="FN53" s="247"/>
      <c r="FO53" s="248"/>
      <c r="FP53" s="248"/>
    </row>
    <row r="54" spans="1:172" x14ac:dyDescent="0.35">
      <c r="A54" s="87"/>
      <c r="B54" s="88"/>
      <c r="C54" s="319"/>
      <c r="D54" s="320"/>
      <c r="E54" s="312"/>
      <c r="F54" s="312"/>
      <c r="G54" s="321"/>
      <c r="H54" s="321"/>
      <c r="I54" s="312"/>
      <c r="J54" s="312"/>
      <c r="K54" s="312"/>
      <c r="L54" s="71"/>
      <c r="M54" s="322"/>
      <c r="N54" s="322"/>
      <c r="O54" s="322"/>
      <c r="P54" s="322"/>
      <c r="Q54" s="312"/>
      <c r="R54" s="312"/>
      <c r="S54" s="312"/>
      <c r="T54" s="313"/>
      <c r="U54" s="267"/>
      <c r="V54" s="319"/>
      <c r="W54" s="320"/>
      <c r="X54" s="312"/>
      <c r="Y54" s="312"/>
      <c r="Z54" s="321"/>
      <c r="AA54" s="321"/>
      <c r="AB54" s="312"/>
      <c r="AC54" s="312"/>
      <c r="AD54" s="312"/>
      <c r="AE54" s="71"/>
      <c r="AF54" s="322"/>
      <c r="AG54" s="322"/>
      <c r="AH54" s="322"/>
      <c r="AI54" s="322"/>
      <c r="AJ54" s="312"/>
      <c r="AK54" s="312"/>
      <c r="AL54" s="312"/>
      <c r="AM54" s="313"/>
      <c r="AN54" s="267"/>
      <c r="AO54" s="319"/>
      <c r="AP54" s="320"/>
      <c r="AQ54" s="312"/>
      <c r="AR54" s="312"/>
      <c r="AS54" s="321"/>
      <c r="AT54" s="321"/>
      <c r="AU54" s="312"/>
      <c r="AV54" s="312"/>
      <c r="AW54" s="312"/>
      <c r="AX54" s="71"/>
      <c r="AY54" s="322"/>
      <c r="AZ54" s="322"/>
      <c r="BA54" s="322"/>
      <c r="BB54" s="322"/>
      <c r="BC54" s="312"/>
      <c r="BD54" s="312"/>
      <c r="BE54" s="312"/>
      <c r="BF54" s="313"/>
      <c r="BG54" s="267"/>
      <c r="BH54" s="32"/>
      <c r="BI54" s="5"/>
      <c r="BJ54" s="319"/>
      <c r="BK54" s="320"/>
      <c r="BL54" s="312"/>
      <c r="BM54" s="312"/>
      <c r="BN54" s="321"/>
      <c r="BO54" s="321"/>
      <c r="BP54" s="312"/>
      <c r="BQ54" s="312"/>
      <c r="BR54" s="312"/>
      <c r="BS54" s="71"/>
      <c r="BT54" s="322"/>
      <c r="BU54" s="322"/>
      <c r="BV54" s="322"/>
      <c r="BW54" s="322"/>
      <c r="BX54" s="312"/>
      <c r="BY54" s="312"/>
      <c r="BZ54" s="312"/>
      <c r="CA54" s="313"/>
      <c r="CB54" s="267"/>
      <c r="CC54" s="319"/>
      <c r="CD54" s="320"/>
      <c r="CE54" s="312"/>
      <c r="CF54" s="312"/>
      <c r="CG54" s="321"/>
      <c r="CH54" s="321"/>
      <c r="CI54" s="312"/>
      <c r="CJ54" s="312"/>
      <c r="CK54" s="312"/>
      <c r="CL54" s="71"/>
      <c r="CM54" s="322"/>
      <c r="CN54" s="322"/>
      <c r="CO54" s="322"/>
      <c r="CP54" s="322"/>
      <c r="CQ54" s="312"/>
      <c r="CR54" s="312"/>
      <c r="CS54" s="312"/>
      <c r="CT54" s="313"/>
      <c r="CU54" s="267"/>
      <c r="CV54" s="46"/>
      <c r="CW54" s="46"/>
      <c r="CX54" s="80"/>
      <c r="CY54" s="80"/>
      <c r="CZ54" s="323"/>
      <c r="DA54" s="324"/>
      <c r="DB54" s="324"/>
      <c r="DC54" s="324"/>
      <c r="DD54" s="324"/>
      <c r="DE54" s="324"/>
      <c r="DF54" s="324"/>
      <c r="DG54" s="324"/>
      <c r="DH54" s="324"/>
      <c r="DI54" s="323"/>
      <c r="DJ54" s="324"/>
      <c r="DK54" s="324"/>
      <c r="DL54" s="324"/>
      <c r="DM54" s="324"/>
      <c r="DN54" s="324"/>
      <c r="DO54" s="324"/>
      <c r="DP54" s="324"/>
      <c r="DQ54" s="324"/>
      <c r="DR54" s="324"/>
      <c r="DS54" s="324"/>
      <c r="DT54" s="324"/>
      <c r="DU54" s="324"/>
      <c r="DV54" s="324"/>
      <c r="DW54" s="324"/>
      <c r="DX54" s="324"/>
      <c r="DY54" s="324"/>
      <c r="DZ54" s="324"/>
      <c r="EA54" s="324"/>
      <c r="EB54" s="324"/>
      <c r="EC54" s="324"/>
      <c r="ED54" s="324"/>
      <c r="EE54" s="324"/>
      <c r="EF54" s="324"/>
      <c r="EG54" s="324"/>
      <c r="EH54" s="324"/>
      <c r="EI54" s="324"/>
      <c r="EJ54" s="324"/>
      <c r="EK54" s="324"/>
      <c r="EL54" s="324"/>
      <c r="EM54" s="324"/>
      <c r="EN54" s="324"/>
      <c r="EO54" s="324"/>
      <c r="EP54" s="324"/>
      <c r="EQ54" s="324"/>
      <c r="ER54" s="327"/>
      <c r="ES54" s="5"/>
      <c r="ET54" s="20"/>
      <c r="EU54" s="35"/>
      <c r="EV54" s="35"/>
      <c r="EW54" s="36"/>
      <c r="EX54" s="36"/>
      <c r="EY54" s="16"/>
      <c r="EZ54" s="258"/>
      <c r="FA54" s="57"/>
      <c r="FB54" s="57"/>
      <c r="FC54" s="57"/>
      <c r="FD54" s="58"/>
      <c r="FE54" s="5"/>
      <c r="FF54" s="247"/>
      <c r="FG54" s="247"/>
      <c r="FH54" s="247"/>
      <c r="FI54" s="247"/>
      <c r="FJ54" s="247"/>
      <c r="FK54" s="247"/>
      <c r="FL54" s="247"/>
      <c r="FM54" s="247"/>
      <c r="FN54" s="247"/>
      <c r="FO54" s="248"/>
      <c r="FP54" s="248"/>
    </row>
    <row r="55" spans="1:172" x14ac:dyDescent="0.35">
      <c r="A55" s="87"/>
      <c r="B55" s="88"/>
      <c r="C55" s="319"/>
      <c r="D55" s="320"/>
      <c r="E55" s="312"/>
      <c r="F55" s="312"/>
      <c r="G55" s="321"/>
      <c r="H55" s="321"/>
      <c r="I55" s="312"/>
      <c r="J55" s="312"/>
      <c r="K55" s="312"/>
      <c r="L55" s="71"/>
      <c r="M55" s="322"/>
      <c r="N55" s="322"/>
      <c r="O55" s="322"/>
      <c r="P55" s="322"/>
      <c r="Q55" s="312"/>
      <c r="R55" s="312"/>
      <c r="S55" s="312"/>
      <c r="T55" s="313"/>
      <c r="U55" s="267"/>
      <c r="V55" s="319"/>
      <c r="W55" s="320"/>
      <c r="X55" s="312"/>
      <c r="Y55" s="312"/>
      <c r="Z55" s="321"/>
      <c r="AA55" s="321"/>
      <c r="AB55" s="312"/>
      <c r="AC55" s="312"/>
      <c r="AD55" s="312"/>
      <c r="AE55" s="71"/>
      <c r="AF55" s="322"/>
      <c r="AG55" s="322"/>
      <c r="AH55" s="322"/>
      <c r="AI55" s="322"/>
      <c r="AJ55" s="312"/>
      <c r="AK55" s="312"/>
      <c r="AL55" s="312"/>
      <c r="AM55" s="313"/>
      <c r="AN55" s="267"/>
      <c r="AO55" s="319"/>
      <c r="AP55" s="320"/>
      <c r="AQ55" s="312"/>
      <c r="AR55" s="312"/>
      <c r="AS55" s="321"/>
      <c r="AT55" s="321"/>
      <c r="AU55" s="312"/>
      <c r="AV55" s="312"/>
      <c r="AW55" s="312"/>
      <c r="AX55" s="71"/>
      <c r="AY55" s="322"/>
      <c r="AZ55" s="322"/>
      <c r="BA55" s="322"/>
      <c r="BB55" s="322"/>
      <c r="BC55" s="312"/>
      <c r="BD55" s="312"/>
      <c r="BE55" s="312"/>
      <c r="BF55" s="313"/>
      <c r="BG55" s="267"/>
      <c r="BH55" s="32"/>
      <c r="BI55" s="5"/>
      <c r="BJ55" s="319"/>
      <c r="BK55" s="320"/>
      <c r="BL55" s="312"/>
      <c r="BM55" s="312"/>
      <c r="BN55" s="321"/>
      <c r="BO55" s="321"/>
      <c r="BP55" s="312"/>
      <c r="BQ55" s="312"/>
      <c r="BR55" s="312"/>
      <c r="BS55" s="71"/>
      <c r="BT55" s="322"/>
      <c r="BU55" s="322"/>
      <c r="BV55" s="322"/>
      <c r="BW55" s="322"/>
      <c r="BX55" s="312"/>
      <c r="BY55" s="312"/>
      <c r="BZ55" s="312"/>
      <c r="CA55" s="313"/>
      <c r="CB55" s="267"/>
      <c r="CC55" s="319"/>
      <c r="CD55" s="320"/>
      <c r="CE55" s="312"/>
      <c r="CF55" s="312"/>
      <c r="CG55" s="321"/>
      <c r="CH55" s="321"/>
      <c r="CI55" s="312"/>
      <c r="CJ55" s="312"/>
      <c r="CK55" s="312"/>
      <c r="CL55" s="71"/>
      <c r="CM55" s="322"/>
      <c r="CN55" s="322"/>
      <c r="CO55" s="322"/>
      <c r="CP55" s="322"/>
      <c r="CQ55" s="312"/>
      <c r="CR55" s="312"/>
      <c r="CS55" s="312"/>
      <c r="CT55" s="313"/>
      <c r="CU55" s="267"/>
      <c r="CV55" s="46"/>
      <c r="CW55" s="46"/>
      <c r="CX55" s="80"/>
      <c r="CY55" s="80"/>
      <c r="CZ55" s="323"/>
      <c r="DA55" s="324"/>
      <c r="DB55" s="324"/>
      <c r="DC55" s="324"/>
      <c r="DD55" s="324"/>
      <c r="DE55" s="324"/>
      <c r="DF55" s="324"/>
      <c r="DG55" s="324"/>
      <c r="DH55" s="324"/>
      <c r="DI55" s="323"/>
      <c r="DJ55" s="324"/>
      <c r="DK55" s="324"/>
      <c r="DL55" s="324"/>
      <c r="DM55" s="324"/>
      <c r="DN55" s="324"/>
      <c r="DO55" s="324"/>
      <c r="DP55" s="324"/>
      <c r="DQ55" s="324"/>
      <c r="DR55" s="324"/>
      <c r="DS55" s="324"/>
      <c r="DT55" s="324"/>
      <c r="DU55" s="324"/>
      <c r="DV55" s="324"/>
      <c r="DW55" s="324"/>
      <c r="DX55" s="324"/>
      <c r="DY55" s="324"/>
      <c r="DZ55" s="324"/>
      <c r="EA55" s="324"/>
      <c r="EB55" s="324"/>
      <c r="EC55" s="324"/>
      <c r="ED55" s="324"/>
      <c r="EE55" s="324"/>
      <c r="EF55" s="324"/>
      <c r="EG55" s="324"/>
      <c r="EH55" s="324"/>
      <c r="EI55" s="324"/>
      <c r="EJ55" s="324"/>
      <c r="EK55" s="324"/>
      <c r="EL55" s="324"/>
      <c r="EM55" s="324"/>
      <c r="EN55" s="324"/>
      <c r="EO55" s="324"/>
      <c r="EP55" s="324"/>
      <c r="EQ55" s="324"/>
      <c r="ER55" s="327"/>
      <c r="ES55" s="5"/>
      <c r="ET55" s="20"/>
      <c r="EU55" s="35"/>
      <c r="EV55" s="35"/>
      <c r="EW55" s="36"/>
      <c r="EX55" s="36"/>
      <c r="EY55" s="16"/>
      <c r="EZ55" s="258"/>
      <c r="FA55" s="57"/>
      <c r="FB55" s="57"/>
      <c r="FC55" s="57"/>
      <c r="FD55" s="58"/>
      <c r="FE55" s="5"/>
      <c r="FF55" s="247"/>
      <c r="FG55" s="247"/>
      <c r="FH55" s="247"/>
      <c r="FI55" s="247"/>
      <c r="FJ55" s="247"/>
      <c r="FK55" s="247"/>
      <c r="FL55" s="247"/>
      <c r="FM55" s="247"/>
      <c r="FN55" s="247"/>
      <c r="FO55" s="248"/>
      <c r="FP55" s="248"/>
    </row>
    <row r="56" spans="1:172" x14ac:dyDescent="0.35">
      <c r="A56" s="87"/>
      <c r="B56" s="88"/>
      <c r="C56" s="319"/>
      <c r="D56" s="320"/>
      <c r="E56" s="312"/>
      <c r="F56" s="312"/>
      <c r="G56" s="321"/>
      <c r="H56" s="321"/>
      <c r="I56" s="312"/>
      <c r="J56" s="312"/>
      <c r="K56" s="312"/>
      <c r="L56" s="71"/>
      <c r="M56" s="322"/>
      <c r="N56" s="322"/>
      <c r="O56" s="322"/>
      <c r="P56" s="322"/>
      <c r="Q56" s="312"/>
      <c r="R56" s="312"/>
      <c r="S56" s="312"/>
      <c r="T56" s="313"/>
      <c r="U56" s="267"/>
      <c r="V56" s="319"/>
      <c r="W56" s="320"/>
      <c r="X56" s="312"/>
      <c r="Y56" s="312"/>
      <c r="Z56" s="321"/>
      <c r="AA56" s="321"/>
      <c r="AB56" s="312"/>
      <c r="AC56" s="312"/>
      <c r="AD56" s="312"/>
      <c r="AE56" s="71"/>
      <c r="AF56" s="322"/>
      <c r="AG56" s="322"/>
      <c r="AH56" s="322"/>
      <c r="AI56" s="322"/>
      <c r="AJ56" s="312"/>
      <c r="AK56" s="312"/>
      <c r="AL56" s="312"/>
      <c r="AM56" s="313"/>
      <c r="AN56" s="267"/>
      <c r="AO56" s="319"/>
      <c r="AP56" s="320"/>
      <c r="AQ56" s="312"/>
      <c r="AR56" s="312"/>
      <c r="AS56" s="321"/>
      <c r="AT56" s="321"/>
      <c r="AU56" s="312"/>
      <c r="AV56" s="312"/>
      <c r="AW56" s="312"/>
      <c r="AX56" s="71"/>
      <c r="AY56" s="322"/>
      <c r="AZ56" s="322"/>
      <c r="BA56" s="322"/>
      <c r="BB56" s="322"/>
      <c r="BC56" s="312"/>
      <c r="BD56" s="312"/>
      <c r="BE56" s="312"/>
      <c r="BF56" s="313"/>
      <c r="BG56" s="267"/>
      <c r="BH56" s="32"/>
      <c r="BI56" s="5"/>
      <c r="BJ56" s="319"/>
      <c r="BK56" s="320"/>
      <c r="BL56" s="312"/>
      <c r="BM56" s="312"/>
      <c r="BN56" s="321"/>
      <c r="BO56" s="321"/>
      <c r="BP56" s="312"/>
      <c r="BQ56" s="312"/>
      <c r="BR56" s="312"/>
      <c r="BS56" s="71"/>
      <c r="BT56" s="322"/>
      <c r="BU56" s="322"/>
      <c r="BV56" s="322"/>
      <c r="BW56" s="322"/>
      <c r="BX56" s="312"/>
      <c r="BY56" s="312"/>
      <c r="BZ56" s="312"/>
      <c r="CA56" s="313"/>
      <c r="CB56" s="267"/>
      <c r="CC56" s="319"/>
      <c r="CD56" s="320"/>
      <c r="CE56" s="312"/>
      <c r="CF56" s="312"/>
      <c r="CG56" s="321"/>
      <c r="CH56" s="321"/>
      <c r="CI56" s="312"/>
      <c r="CJ56" s="312"/>
      <c r="CK56" s="312"/>
      <c r="CL56" s="71"/>
      <c r="CM56" s="322"/>
      <c r="CN56" s="322"/>
      <c r="CO56" s="322"/>
      <c r="CP56" s="322"/>
      <c r="CQ56" s="312"/>
      <c r="CR56" s="312"/>
      <c r="CS56" s="312"/>
      <c r="CT56" s="313"/>
      <c r="CU56" s="267"/>
      <c r="CV56" s="46"/>
      <c r="CW56" s="46"/>
      <c r="CX56" s="80"/>
      <c r="CY56" s="80"/>
      <c r="CZ56" s="323"/>
      <c r="DA56" s="324"/>
      <c r="DB56" s="324"/>
      <c r="DC56" s="324"/>
      <c r="DD56" s="324"/>
      <c r="DE56" s="324"/>
      <c r="DF56" s="324"/>
      <c r="DG56" s="324"/>
      <c r="DH56" s="324"/>
      <c r="DI56" s="323"/>
      <c r="DJ56" s="324"/>
      <c r="DK56" s="324"/>
      <c r="DL56" s="324"/>
      <c r="DM56" s="324"/>
      <c r="DN56" s="324"/>
      <c r="DO56" s="324"/>
      <c r="DP56" s="324"/>
      <c r="DQ56" s="324"/>
      <c r="DR56" s="324"/>
      <c r="DS56" s="324"/>
      <c r="DT56" s="324"/>
      <c r="DU56" s="324"/>
      <c r="DV56" s="324"/>
      <c r="DW56" s="324"/>
      <c r="DX56" s="324"/>
      <c r="DY56" s="324"/>
      <c r="DZ56" s="324"/>
      <c r="EA56" s="324"/>
      <c r="EB56" s="324"/>
      <c r="EC56" s="324"/>
      <c r="ED56" s="324"/>
      <c r="EE56" s="324"/>
      <c r="EF56" s="324"/>
      <c r="EG56" s="324"/>
      <c r="EH56" s="324"/>
      <c r="EI56" s="324"/>
      <c r="EJ56" s="324"/>
      <c r="EK56" s="324"/>
      <c r="EL56" s="324"/>
      <c r="EM56" s="324"/>
      <c r="EN56" s="324"/>
      <c r="EO56" s="324"/>
      <c r="EP56" s="324"/>
      <c r="EQ56" s="324"/>
      <c r="ER56" s="327"/>
      <c r="ES56" s="5"/>
      <c r="ET56" s="20"/>
      <c r="EU56" s="35"/>
      <c r="EV56" s="35"/>
      <c r="EW56" s="36"/>
      <c r="EX56" s="36"/>
      <c r="EY56" s="16"/>
      <c r="EZ56" s="258"/>
      <c r="FA56" s="57"/>
      <c r="FB56" s="57"/>
      <c r="FC56" s="57"/>
      <c r="FD56" s="58"/>
      <c r="FE56" s="5"/>
      <c r="FF56" s="247"/>
      <c r="FG56" s="247"/>
      <c r="FH56" s="247"/>
      <c r="FI56" s="247"/>
      <c r="FJ56" s="247"/>
      <c r="FK56" s="247"/>
      <c r="FL56" s="247"/>
      <c r="FM56" s="247"/>
      <c r="FN56" s="247"/>
      <c r="FO56" s="248"/>
      <c r="FP56" s="248"/>
    </row>
    <row r="57" spans="1:172" x14ac:dyDescent="0.35">
      <c r="A57" s="87"/>
      <c r="B57" s="88"/>
      <c r="C57" s="319"/>
      <c r="D57" s="320"/>
      <c r="E57" s="312"/>
      <c r="F57" s="312"/>
      <c r="G57" s="321"/>
      <c r="H57" s="321"/>
      <c r="I57" s="312"/>
      <c r="J57" s="312"/>
      <c r="K57" s="312"/>
      <c r="L57" s="71"/>
      <c r="M57" s="322"/>
      <c r="N57" s="322"/>
      <c r="O57" s="322"/>
      <c r="P57" s="322"/>
      <c r="Q57" s="312"/>
      <c r="R57" s="312"/>
      <c r="S57" s="312"/>
      <c r="T57" s="313"/>
      <c r="U57" s="267"/>
      <c r="V57" s="319"/>
      <c r="W57" s="320"/>
      <c r="X57" s="312"/>
      <c r="Y57" s="312"/>
      <c r="Z57" s="321"/>
      <c r="AA57" s="321"/>
      <c r="AB57" s="312"/>
      <c r="AC57" s="312"/>
      <c r="AD57" s="312"/>
      <c r="AE57" s="71"/>
      <c r="AF57" s="322"/>
      <c r="AG57" s="322"/>
      <c r="AH57" s="322"/>
      <c r="AI57" s="322"/>
      <c r="AJ57" s="312"/>
      <c r="AK57" s="312"/>
      <c r="AL57" s="312"/>
      <c r="AM57" s="313"/>
      <c r="AN57" s="267"/>
      <c r="AO57" s="319"/>
      <c r="AP57" s="320"/>
      <c r="AQ57" s="312"/>
      <c r="AR57" s="312"/>
      <c r="AS57" s="321"/>
      <c r="AT57" s="321"/>
      <c r="AU57" s="312"/>
      <c r="AV57" s="312"/>
      <c r="AW57" s="312"/>
      <c r="AX57" s="71"/>
      <c r="AY57" s="322"/>
      <c r="AZ57" s="322"/>
      <c r="BA57" s="322"/>
      <c r="BB57" s="322"/>
      <c r="BC57" s="312"/>
      <c r="BD57" s="312"/>
      <c r="BE57" s="312"/>
      <c r="BF57" s="313"/>
      <c r="BG57" s="267"/>
      <c r="BH57" s="32"/>
      <c r="BI57" s="5"/>
      <c r="BJ57" s="319"/>
      <c r="BK57" s="320"/>
      <c r="BL57" s="312"/>
      <c r="BM57" s="312"/>
      <c r="BN57" s="321"/>
      <c r="BO57" s="321"/>
      <c r="BP57" s="312"/>
      <c r="BQ57" s="312"/>
      <c r="BR57" s="312"/>
      <c r="BS57" s="71"/>
      <c r="BT57" s="322"/>
      <c r="BU57" s="322"/>
      <c r="BV57" s="322"/>
      <c r="BW57" s="322"/>
      <c r="BX57" s="312"/>
      <c r="BY57" s="312"/>
      <c r="BZ57" s="312"/>
      <c r="CA57" s="313"/>
      <c r="CB57" s="267"/>
      <c r="CC57" s="319"/>
      <c r="CD57" s="320"/>
      <c r="CE57" s="312"/>
      <c r="CF57" s="312"/>
      <c r="CG57" s="321"/>
      <c r="CH57" s="321"/>
      <c r="CI57" s="312"/>
      <c r="CJ57" s="312"/>
      <c r="CK57" s="312"/>
      <c r="CL57" s="71"/>
      <c r="CM57" s="322"/>
      <c r="CN57" s="322"/>
      <c r="CO57" s="322"/>
      <c r="CP57" s="322"/>
      <c r="CQ57" s="312"/>
      <c r="CR57" s="312"/>
      <c r="CS57" s="312"/>
      <c r="CT57" s="313"/>
      <c r="CU57" s="267"/>
      <c r="CV57" s="46"/>
      <c r="CW57" s="46"/>
      <c r="CX57" s="80"/>
      <c r="CY57" s="80"/>
      <c r="CZ57" s="323"/>
      <c r="DA57" s="324"/>
      <c r="DB57" s="324"/>
      <c r="DC57" s="324"/>
      <c r="DD57" s="324"/>
      <c r="DE57" s="324"/>
      <c r="DF57" s="324"/>
      <c r="DG57" s="324"/>
      <c r="DH57" s="324"/>
      <c r="DI57" s="323"/>
      <c r="DJ57" s="324"/>
      <c r="DK57" s="324"/>
      <c r="DL57" s="324"/>
      <c r="DM57" s="324"/>
      <c r="DN57" s="324"/>
      <c r="DO57" s="324"/>
      <c r="DP57" s="324"/>
      <c r="DQ57" s="324"/>
      <c r="DR57" s="324"/>
      <c r="DS57" s="324"/>
      <c r="DT57" s="324"/>
      <c r="DU57" s="324"/>
      <c r="DV57" s="324"/>
      <c r="DW57" s="324"/>
      <c r="DX57" s="324"/>
      <c r="DY57" s="324"/>
      <c r="DZ57" s="324"/>
      <c r="EA57" s="324"/>
      <c r="EB57" s="324"/>
      <c r="EC57" s="324"/>
      <c r="ED57" s="324"/>
      <c r="EE57" s="324"/>
      <c r="EF57" s="324"/>
      <c r="EG57" s="324"/>
      <c r="EH57" s="324"/>
      <c r="EI57" s="324"/>
      <c r="EJ57" s="324"/>
      <c r="EK57" s="324"/>
      <c r="EL57" s="324"/>
      <c r="EM57" s="324"/>
      <c r="EN57" s="324"/>
      <c r="EO57" s="324"/>
      <c r="EP57" s="324"/>
      <c r="EQ57" s="324"/>
      <c r="ER57" s="327"/>
      <c r="ES57" s="5"/>
      <c r="ET57" s="20"/>
      <c r="EU57" s="35"/>
      <c r="EV57" s="35"/>
      <c r="EW57" s="36"/>
      <c r="EX57" s="36"/>
      <c r="EY57" s="16"/>
      <c r="EZ57" s="258"/>
      <c r="FA57" s="57"/>
      <c r="FB57" s="57"/>
      <c r="FC57" s="57"/>
      <c r="FD57" s="58"/>
      <c r="FE57" s="5"/>
      <c r="FF57" s="247"/>
      <c r="FG57" s="247"/>
      <c r="FH57" s="247"/>
      <c r="FI57" s="247"/>
      <c r="FJ57" s="247"/>
      <c r="FK57" s="247"/>
      <c r="FL57" s="247"/>
      <c r="FM57" s="247"/>
      <c r="FN57" s="247"/>
      <c r="FO57" s="248"/>
      <c r="FP57" s="248"/>
    </row>
    <row r="58" spans="1:172" x14ac:dyDescent="0.35">
      <c r="A58" s="87"/>
      <c r="B58" s="88"/>
      <c r="C58" s="319"/>
      <c r="D58" s="320"/>
      <c r="E58" s="312"/>
      <c r="F58" s="312"/>
      <c r="G58" s="321"/>
      <c r="H58" s="321"/>
      <c r="I58" s="312"/>
      <c r="J58" s="312"/>
      <c r="K58" s="312"/>
      <c r="L58" s="71"/>
      <c r="M58" s="322"/>
      <c r="N58" s="322"/>
      <c r="O58" s="322"/>
      <c r="P58" s="322"/>
      <c r="Q58" s="312"/>
      <c r="R58" s="312"/>
      <c r="S58" s="312"/>
      <c r="T58" s="313"/>
      <c r="U58" s="267"/>
      <c r="V58" s="319"/>
      <c r="W58" s="320"/>
      <c r="X58" s="312"/>
      <c r="Y58" s="312"/>
      <c r="Z58" s="321"/>
      <c r="AA58" s="321"/>
      <c r="AB58" s="312"/>
      <c r="AC58" s="312"/>
      <c r="AD58" s="312"/>
      <c r="AE58" s="71"/>
      <c r="AF58" s="322"/>
      <c r="AG58" s="322"/>
      <c r="AH58" s="322"/>
      <c r="AI58" s="322"/>
      <c r="AJ58" s="312"/>
      <c r="AK58" s="312"/>
      <c r="AL58" s="312"/>
      <c r="AM58" s="313"/>
      <c r="AN58" s="267"/>
      <c r="AO58" s="319"/>
      <c r="AP58" s="320"/>
      <c r="AQ58" s="312"/>
      <c r="AR58" s="312"/>
      <c r="AS58" s="321"/>
      <c r="AT58" s="321"/>
      <c r="AU58" s="312"/>
      <c r="AV58" s="312"/>
      <c r="AW58" s="312"/>
      <c r="AX58" s="71"/>
      <c r="AY58" s="322"/>
      <c r="AZ58" s="322"/>
      <c r="BA58" s="322"/>
      <c r="BB58" s="322"/>
      <c r="BC58" s="312"/>
      <c r="BD58" s="312"/>
      <c r="BE58" s="312"/>
      <c r="BF58" s="313"/>
      <c r="BG58" s="267"/>
      <c r="BH58" s="32"/>
      <c r="BI58" s="5"/>
      <c r="BJ58" s="319"/>
      <c r="BK58" s="320"/>
      <c r="BL58" s="312"/>
      <c r="BM58" s="312"/>
      <c r="BN58" s="321"/>
      <c r="BO58" s="321"/>
      <c r="BP58" s="312"/>
      <c r="BQ58" s="312"/>
      <c r="BR58" s="312"/>
      <c r="BS58" s="71"/>
      <c r="BT58" s="322"/>
      <c r="BU58" s="322"/>
      <c r="BV58" s="322"/>
      <c r="BW58" s="322"/>
      <c r="BX58" s="312"/>
      <c r="BY58" s="312"/>
      <c r="BZ58" s="312"/>
      <c r="CA58" s="313"/>
      <c r="CB58" s="267"/>
      <c r="CC58" s="319"/>
      <c r="CD58" s="320"/>
      <c r="CE58" s="312"/>
      <c r="CF58" s="312"/>
      <c r="CG58" s="321"/>
      <c r="CH58" s="321"/>
      <c r="CI58" s="312"/>
      <c r="CJ58" s="312"/>
      <c r="CK58" s="312"/>
      <c r="CL58" s="71"/>
      <c r="CM58" s="322"/>
      <c r="CN58" s="322"/>
      <c r="CO58" s="322"/>
      <c r="CP58" s="322"/>
      <c r="CQ58" s="312"/>
      <c r="CR58" s="312"/>
      <c r="CS58" s="312"/>
      <c r="CT58" s="313"/>
      <c r="CU58" s="267"/>
      <c r="CV58" s="46"/>
      <c r="CW58" s="46"/>
      <c r="CX58" s="80"/>
      <c r="CY58" s="80"/>
      <c r="CZ58" s="323"/>
      <c r="DA58" s="324"/>
      <c r="DB58" s="324"/>
      <c r="DC58" s="324"/>
      <c r="DD58" s="324"/>
      <c r="DE58" s="324"/>
      <c r="DF58" s="324"/>
      <c r="DG58" s="324"/>
      <c r="DH58" s="324"/>
      <c r="DI58" s="323"/>
      <c r="DJ58" s="324"/>
      <c r="DK58" s="324"/>
      <c r="DL58" s="324"/>
      <c r="DM58" s="324"/>
      <c r="DN58" s="324"/>
      <c r="DO58" s="324"/>
      <c r="DP58" s="324"/>
      <c r="DQ58" s="324"/>
      <c r="DR58" s="324"/>
      <c r="DS58" s="324"/>
      <c r="DT58" s="324"/>
      <c r="DU58" s="324"/>
      <c r="DV58" s="324"/>
      <c r="DW58" s="324"/>
      <c r="DX58" s="324"/>
      <c r="DY58" s="324"/>
      <c r="DZ58" s="324"/>
      <c r="EA58" s="324"/>
      <c r="EB58" s="324"/>
      <c r="EC58" s="324"/>
      <c r="ED58" s="324"/>
      <c r="EE58" s="324"/>
      <c r="EF58" s="324"/>
      <c r="EG58" s="324"/>
      <c r="EH58" s="324"/>
      <c r="EI58" s="324"/>
      <c r="EJ58" s="324"/>
      <c r="EK58" s="324"/>
      <c r="EL58" s="324"/>
      <c r="EM58" s="324"/>
      <c r="EN58" s="324"/>
      <c r="EO58" s="324"/>
      <c r="EP58" s="324"/>
      <c r="EQ58" s="324"/>
      <c r="ER58" s="327"/>
      <c r="ES58" s="5"/>
      <c r="ET58" s="20"/>
      <c r="EU58" s="35"/>
      <c r="EV58" s="35"/>
      <c r="EW58" s="36"/>
      <c r="EX58" s="36"/>
      <c r="EY58" s="16"/>
      <c r="EZ58" s="258"/>
      <c r="FA58" s="57"/>
      <c r="FB58" s="57"/>
      <c r="FC58" s="57"/>
      <c r="FD58" s="58"/>
      <c r="FE58" s="5"/>
      <c r="FF58" s="247"/>
      <c r="FG58" s="247"/>
      <c r="FH58" s="247"/>
      <c r="FI58" s="247"/>
      <c r="FJ58" s="247"/>
      <c r="FK58" s="247"/>
      <c r="FL58" s="247"/>
      <c r="FM58" s="247"/>
      <c r="FN58" s="247"/>
      <c r="FO58" s="248"/>
      <c r="FP58" s="248"/>
    </row>
    <row r="59" spans="1:172" x14ac:dyDescent="0.35">
      <c r="A59" s="87"/>
      <c r="B59" s="88"/>
      <c r="C59" s="319"/>
      <c r="D59" s="320"/>
      <c r="E59" s="312"/>
      <c r="F59" s="312"/>
      <c r="G59" s="321"/>
      <c r="H59" s="321"/>
      <c r="I59" s="312"/>
      <c r="J59" s="312"/>
      <c r="K59" s="312"/>
      <c r="L59" s="71"/>
      <c r="M59" s="322"/>
      <c r="N59" s="322"/>
      <c r="O59" s="322"/>
      <c r="P59" s="322"/>
      <c r="Q59" s="312"/>
      <c r="R59" s="312"/>
      <c r="S59" s="312"/>
      <c r="T59" s="313"/>
      <c r="U59" s="267"/>
      <c r="V59" s="319"/>
      <c r="W59" s="320"/>
      <c r="X59" s="312"/>
      <c r="Y59" s="312"/>
      <c r="Z59" s="321"/>
      <c r="AA59" s="321"/>
      <c r="AB59" s="312"/>
      <c r="AC59" s="312"/>
      <c r="AD59" s="312"/>
      <c r="AE59" s="71"/>
      <c r="AF59" s="322"/>
      <c r="AG59" s="322"/>
      <c r="AH59" s="322"/>
      <c r="AI59" s="322"/>
      <c r="AJ59" s="312"/>
      <c r="AK59" s="312"/>
      <c r="AL59" s="312"/>
      <c r="AM59" s="313"/>
      <c r="AN59" s="267"/>
      <c r="AO59" s="319"/>
      <c r="AP59" s="320"/>
      <c r="AQ59" s="312"/>
      <c r="AR59" s="312"/>
      <c r="AS59" s="321"/>
      <c r="AT59" s="321"/>
      <c r="AU59" s="312"/>
      <c r="AV59" s="312"/>
      <c r="AW59" s="312"/>
      <c r="AX59" s="71"/>
      <c r="AY59" s="322"/>
      <c r="AZ59" s="322"/>
      <c r="BA59" s="322"/>
      <c r="BB59" s="322"/>
      <c r="BC59" s="312"/>
      <c r="BD59" s="312"/>
      <c r="BE59" s="312"/>
      <c r="BF59" s="313"/>
      <c r="BG59" s="267"/>
      <c r="BH59" s="32"/>
      <c r="BI59" s="5"/>
      <c r="BJ59" s="319"/>
      <c r="BK59" s="320"/>
      <c r="BL59" s="312"/>
      <c r="BM59" s="312"/>
      <c r="BN59" s="321"/>
      <c r="BO59" s="321"/>
      <c r="BP59" s="312"/>
      <c r="BQ59" s="312"/>
      <c r="BR59" s="312"/>
      <c r="BS59" s="71"/>
      <c r="BT59" s="322"/>
      <c r="BU59" s="322"/>
      <c r="BV59" s="322"/>
      <c r="BW59" s="322"/>
      <c r="BX59" s="312"/>
      <c r="BY59" s="312"/>
      <c r="BZ59" s="312"/>
      <c r="CA59" s="313"/>
      <c r="CB59" s="267"/>
      <c r="CC59" s="319"/>
      <c r="CD59" s="320"/>
      <c r="CE59" s="312"/>
      <c r="CF59" s="312"/>
      <c r="CG59" s="321"/>
      <c r="CH59" s="321"/>
      <c r="CI59" s="312"/>
      <c r="CJ59" s="312"/>
      <c r="CK59" s="312"/>
      <c r="CL59" s="71"/>
      <c r="CM59" s="322"/>
      <c r="CN59" s="322"/>
      <c r="CO59" s="322"/>
      <c r="CP59" s="322"/>
      <c r="CQ59" s="312"/>
      <c r="CR59" s="312"/>
      <c r="CS59" s="312"/>
      <c r="CT59" s="313"/>
      <c r="CU59" s="267"/>
      <c r="CV59" s="46"/>
      <c r="CW59" s="46"/>
      <c r="CX59" s="80"/>
      <c r="CY59" s="80"/>
      <c r="CZ59" s="323"/>
      <c r="DA59" s="324"/>
      <c r="DB59" s="324"/>
      <c r="DC59" s="324"/>
      <c r="DD59" s="324"/>
      <c r="DE59" s="324"/>
      <c r="DF59" s="324"/>
      <c r="DG59" s="324"/>
      <c r="DH59" s="324"/>
      <c r="DI59" s="323"/>
      <c r="DJ59" s="324"/>
      <c r="DK59" s="324"/>
      <c r="DL59" s="324"/>
      <c r="DM59" s="324"/>
      <c r="DN59" s="324"/>
      <c r="DO59" s="324"/>
      <c r="DP59" s="324"/>
      <c r="DQ59" s="324"/>
      <c r="DR59" s="324"/>
      <c r="DS59" s="324"/>
      <c r="DT59" s="324"/>
      <c r="DU59" s="324"/>
      <c r="DV59" s="324"/>
      <c r="DW59" s="324"/>
      <c r="DX59" s="324"/>
      <c r="DY59" s="324"/>
      <c r="DZ59" s="324"/>
      <c r="EA59" s="324"/>
      <c r="EB59" s="324"/>
      <c r="EC59" s="324"/>
      <c r="ED59" s="324"/>
      <c r="EE59" s="324"/>
      <c r="EF59" s="324"/>
      <c r="EG59" s="324"/>
      <c r="EH59" s="324"/>
      <c r="EI59" s="324"/>
      <c r="EJ59" s="324"/>
      <c r="EK59" s="324"/>
      <c r="EL59" s="324"/>
      <c r="EM59" s="324"/>
      <c r="EN59" s="324"/>
      <c r="EO59" s="324"/>
      <c r="EP59" s="324"/>
      <c r="EQ59" s="324"/>
      <c r="ER59" s="327"/>
      <c r="ES59" s="5"/>
      <c r="ET59" s="20"/>
      <c r="EU59" s="35"/>
      <c r="EV59" s="35"/>
      <c r="EW59" s="36"/>
      <c r="EX59" s="36"/>
      <c r="EY59" s="16"/>
      <c r="EZ59" s="258"/>
      <c r="FA59" s="57"/>
      <c r="FB59" s="57"/>
      <c r="FC59" s="57"/>
      <c r="FD59" s="58"/>
      <c r="FE59" s="5"/>
      <c r="FF59" s="247"/>
      <c r="FG59" s="247"/>
      <c r="FH59" s="247"/>
      <c r="FI59" s="247"/>
      <c r="FJ59" s="247"/>
      <c r="FK59" s="247"/>
      <c r="FL59" s="247"/>
      <c r="FM59" s="247"/>
      <c r="FN59" s="247"/>
      <c r="FO59" s="248"/>
      <c r="FP59" s="248"/>
    </row>
    <row r="60" spans="1:172" x14ac:dyDescent="0.35">
      <c r="A60" s="87"/>
      <c r="B60" s="88"/>
      <c r="C60" s="319"/>
      <c r="D60" s="320"/>
      <c r="E60" s="312"/>
      <c r="F60" s="312"/>
      <c r="G60" s="321"/>
      <c r="H60" s="321"/>
      <c r="I60" s="312"/>
      <c r="J60" s="312"/>
      <c r="K60" s="312"/>
      <c r="L60" s="71"/>
      <c r="M60" s="322"/>
      <c r="N60" s="322"/>
      <c r="O60" s="322"/>
      <c r="P60" s="322"/>
      <c r="Q60" s="312"/>
      <c r="R60" s="312"/>
      <c r="S60" s="312"/>
      <c r="T60" s="313"/>
      <c r="U60" s="267"/>
      <c r="V60" s="319"/>
      <c r="W60" s="320"/>
      <c r="X60" s="312"/>
      <c r="Y60" s="312"/>
      <c r="Z60" s="321"/>
      <c r="AA60" s="321"/>
      <c r="AB60" s="312"/>
      <c r="AC60" s="312"/>
      <c r="AD60" s="312"/>
      <c r="AE60" s="71"/>
      <c r="AF60" s="322"/>
      <c r="AG60" s="322"/>
      <c r="AH60" s="322"/>
      <c r="AI60" s="322"/>
      <c r="AJ60" s="312"/>
      <c r="AK60" s="312"/>
      <c r="AL60" s="312"/>
      <c r="AM60" s="313"/>
      <c r="AN60" s="267"/>
      <c r="AO60" s="319"/>
      <c r="AP60" s="320"/>
      <c r="AQ60" s="312"/>
      <c r="AR60" s="312"/>
      <c r="AS60" s="321"/>
      <c r="AT60" s="321"/>
      <c r="AU60" s="312"/>
      <c r="AV60" s="312"/>
      <c r="AW60" s="312"/>
      <c r="AX60" s="71"/>
      <c r="AY60" s="322"/>
      <c r="AZ60" s="322"/>
      <c r="BA60" s="322"/>
      <c r="BB60" s="322"/>
      <c r="BC60" s="312"/>
      <c r="BD60" s="312"/>
      <c r="BE60" s="312"/>
      <c r="BF60" s="313"/>
      <c r="BG60" s="267"/>
      <c r="BH60" s="32"/>
      <c r="BI60" s="5"/>
      <c r="BJ60" s="319"/>
      <c r="BK60" s="320"/>
      <c r="BL60" s="312"/>
      <c r="BM60" s="312"/>
      <c r="BN60" s="321"/>
      <c r="BO60" s="321"/>
      <c r="BP60" s="312"/>
      <c r="BQ60" s="312"/>
      <c r="BR60" s="312"/>
      <c r="BS60" s="71"/>
      <c r="BT60" s="322"/>
      <c r="BU60" s="322"/>
      <c r="BV60" s="322"/>
      <c r="BW60" s="322"/>
      <c r="BX60" s="312"/>
      <c r="BY60" s="312"/>
      <c r="BZ60" s="312"/>
      <c r="CA60" s="313"/>
      <c r="CB60" s="267"/>
      <c r="CC60" s="319"/>
      <c r="CD60" s="320"/>
      <c r="CE60" s="312"/>
      <c r="CF60" s="312"/>
      <c r="CG60" s="321"/>
      <c r="CH60" s="321"/>
      <c r="CI60" s="312"/>
      <c r="CJ60" s="312"/>
      <c r="CK60" s="312"/>
      <c r="CL60" s="71"/>
      <c r="CM60" s="322"/>
      <c r="CN60" s="322"/>
      <c r="CO60" s="322"/>
      <c r="CP60" s="322"/>
      <c r="CQ60" s="312"/>
      <c r="CR60" s="312"/>
      <c r="CS60" s="312"/>
      <c r="CT60" s="313"/>
      <c r="CU60" s="267"/>
      <c r="CV60" s="46"/>
      <c r="CW60" s="46"/>
      <c r="CX60" s="80"/>
      <c r="CY60" s="80"/>
      <c r="CZ60" s="323"/>
      <c r="DA60" s="324"/>
      <c r="DB60" s="324"/>
      <c r="DC60" s="324"/>
      <c r="DD60" s="324"/>
      <c r="DE60" s="324"/>
      <c r="DF60" s="324"/>
      <c r="DG60" s="324"/>
      <c r="DH60" s="324"/>
      <c r="DI60" s="323"/>
      <c r="DJ60" s="324"/>
      <c r="DK60" s="324"/>
      <c r="DL60" s="324"/>
      <c r="DM60" s="324"/>
      <c r="DN60" s="324"/>
      <c r="DO60" s="324"/>
      <c r="DP60" s="324"/>
      <c r="DQ60" s="324"/>
      <c r="DR60" s="324"/>
      <c r="DS60" s="324"/>
      <c r="DT60" s="324"/>
      <c r="DU60" s="324"/>
      <c r="DV60" s="324"/>
      <c r="DW60" s="324"/>
      <c r="DX60" s="324"/>
      <c r="DY60" s="324"/>
      <c r="DZ60" s="324"/>
      <c r="EA60" s="324"/>
      <c r="EB60" s="324"/>
      <c r="EC60" s="324"/>
      <c r="ED60" s="324"/>
      <c r="EE60" s="324"/>
      <c r="EF60" s="324"/>
      <c r="EG60" s="324"/>
      <c r="EH60" s="324"/>
      <c r="EI60" s="324"/>
      <c r="EJ60" s="324"/>
      <c r="EK60" s="324"/>
      <c r="EL60" s="324"/>
      <c r="EM60" s="324"/>
      <c r="EN60" s="324"/>
      <c r="EO60" s="324"/>
      <c r="EP60" s="324"/>
      <c r="EQ60" s="324"/>
      <c r="ER60" s="327"/>
      <c r="ES60" s="5"/>
      <c r="ET60" s="20"/>
      <c r="EU60" s="35"/>
      <c r="EV60" s="35"/>
      <c r="EW60" s="36"/>
      <c r="EX60" s="36"/>
      <c r="EY60" s="16"/>
      <c r="EZ60" s="258"/>
      <c r="FA60" s="57"/>
      <c r="FB60" s="57"/>
      <c r="FC60" s="57"/>
      <c r="FD60" s="58"/>
      <c r="FE60" s="5"/>
      <c r="FF60" s="247"/>
      <c r="FG60" s="247"/>
      <c r="FH60" s="247"/>
      <c r="FI60" s="247"/>
      <c r="FJ60" s="247"/>
      <c r="FK60" s="247"/>
      <c r="FL60" s="247"/>
      <c r="FM60" s="247"/>
      <c r="FN60" s="247"/>
      <c r="FO60" s="248"/>
      <c r="FP60" s="248"/>
    </row>
    <row r="61" spans="1:172" x14ac:dyDescent="0.35">
      <c r="A61" s="87"/>
      <c r="B61" s="88"/>
      <c r="C61" s="319"/>
      <c r="D61" s="320"/>
      <c r="E61" s="312"/>
      <c r="F61" s="312"/>
      <c r="G61" s="321"/>
      <c r="H61" s="321"/>
      <c r="I61" s="312"/>
      <c r="J61" s="312"/>
      <c r="K61" s="312"/>
      <c r="L61" s="71"/>
      <c r="M61" s="322"/>
      <c r="N61" s="322"/>
      <c r="O61" s="322"/>
      <c r="P61" s="322"/>
      <c r="Q61" s="312"/>
      <c r="R61" s="312"/>
      <c r="S61" s="312"/>
      <c r="T61" s="313"/>
      <c r="U61" s="267"/>
      <c r="V61" s="319"/>
      <c r="W61" s="320"/>
      <c r="X61" s="312"/>
      <c r="Y61" s="312"/>
      <c r="Z61" s="321"/>
      <c r="AA61" s="321"/>
      <c r="AB61" s="312"/>
      <c r="AC61" s="312"/>
      <c r="AD61" s="312"/>
      <c r="AE61" s="71"/>
      <c r="AF61" s="322"/>
      <c r="AG61" s="322"/>
      <c r="AH61" s="322"/>
      <c r="AI61" s="322"/>
      <c r="AJ61" s="312"/>
      <c r="AK61" s="312"/>
      <c r="AL61" s="312"/>
      <c r="AM61" s="313"/>
      <c r="AN61" s="267"/>
      <c r="AO61" s="319"/>
      <c r="AP61" s="320"/>
      <c r="AQ61" s="312"/>
      <c r="AR61" s="312"/>
      <c r="AS61" s="321"/>
      <c r="AT61" s="321"/>
      <c r="AU61" s="312"/>
      <c r="AV61" s="312"/>
      <c r="AW61" s="312"/>
      <c r="AX61" s="71"/>
      <c r="AY61" s="322"/>
      <c r="AZ61" s="322"/>
      <c r="BA61" s="322"/>
      <c r="BB61" s="322"/>
      <c r="BC61" s="312"/>
      <c r="BD61" s="312"/>
      <c r="BE61" s="312"/>
      <c r="BF61" s="313"/>
      <c r="BG61" s="267"/>
      <c r="BH61" s="32"/>
      <c r="BI61" s="5"/>
      <c r="BJ61" s="319"/>
      <c r="BK61" s="320"/>
      <c r="BL61" s="312"/>
      <c r="BM61" s="312"/>
      <c r="BN61" s="321"/>
      <c r="BO61" s="321"/>
      <c r="BP61" s="312"/>
      <c r="BQ61" s="312"/>
      <c r="BR61" s="312"/>
      <c r="BS61" s="71"/>
      <c r="BT61" s="322"/>
      <c r="BU61" s="322"/>
      <c r="BV61" s="322"/>
      <c r="BW61" s="322"/>
      <c r="BX61" s="312"/>
      <c r="BY61" s="312"/>
      <c r="BZ61" s="312"/>
      <c r="CA61" s="313"/>
      <c r="CB61" s="267"/>
      <c r="CC61" s="319"/>
      <c r="CD61" s="320"/>
      <c r="CE61" s="312"/>
      <c r="CF61" s="312"/>
      <c r="CG61" s="321"/>
      <c r="CH61" s="321"/>
      <c r="CI61" s="312"/>
      <c r="CJ61" s="312"/>
      <c r="CK61" s="312"/>
      <c r="CL61" s="71"/>
      <c r="CM61" s="322"/>
      <c r="CN61" s="322"/>
      <c r="CO61" s="322"/>
      <c r="CP61" s="322"/>
      <c r="CQ61" s="312"/>
      <c r="CR61" s="312"/>
      <c r="CS61" s="312"/>
      <c r="CT61" s="313"/>
      <c r="CU61" s="267"/>
      <c r="CV61" s="46"/>
      <c r="CW61" s="46"/>
      <c r="CX61" s="80"/>
      <c r="CY61" s="80"/>
      <c r="CZ61" s="323"/>
      <c r="DA61" s="324"/>
      <c r="DB61" s="324"/>
      <c r="DC61" s="324"/>
      <c r="DD61" s="324"/>
      <c r="DE61" s="324"/>
      <c r="DF61" s="324"/>
      <c r="DG61" s="324"/>
      <c r="DH61" s="324"/>
      <c r="DI61" s="323"/>
      <c r="DJ61" s="324"/>
      <c r="DK61" s="324"/>
      <c r="DL61" s="324"/>
      <c r="DM61" s="324"/>
      <c r="DN61" s="324"/>
      <c r="DO61" s="324"/>
      <c r="DP61" s="324"/>
      <c r="DQ61" s="324"/>
      <c r="DR61" s="324"/>
      <c r="DS61" s="324"/>
      <c r="DT61" s="324"/>
      <c r="DU61" s="324"/>
      <c r="DV61" s="324"/>
      <c r="DW61" s="324"/>
      <c r="DX61" s="324"/>
      <c r="DY61" s="324"/>
      <c r="DZ61" s="324"/>
      <c r="EA61" s="324"/>
      <c r="EB61" s="324"/>
      <c r="EC61" s="324"/>
      <c r="ED61" s="324"/>
      <c r="EE61" s="324"/>
      <c r="EF61" s="324"/>
      <c r="EG61" s="324"/>
      <c r="EH61" s="324"/>
      <c r="EI61" s="324"/>
      <c r="EJ61" s="324"/>
      <c r="EK61" s="324"/>
      <c r="EL61" s="324"/>
      <c r="EM61" s="324"/>
      <c r="EN61" s="324"/>
      <c r="EO61" s="324"/>
      <c r="EP61" s="324"/>
      <c r="EQ61" s="324"/>
      <c r="ER61" s="327"/>
      <c r="ES61" s="5"/>
      <c r="ET61" s="20"/>
      <c r="EU61" s="35"/>
      <c r="EV61" s="35"/>
      <c r="EW61" s="36"/>
      <c r="EX61" s="36"/>
      <c r="EY61" s="16"/>
      <c r="EZ61" s="258"/>
      <c r="FA61" s="57"/>
      <c r="FB61" s="57"/>
      <c r="FC61" s="57"/>
      <c r="FD61" s="58"/>
      <c r="FE61" s="5"/>
      <c r="FF61" s="247"/>
      <c r="FG61" s="247"/>
      <c r="FH61" s="247"/>
      <c r="FI61" s="247"/>
      <c r="FJ61" s="247"/>
      <c r="FK61" s="247"/>
      <c r="FL61" s="247"/>
      <c r="FM61" s="247"/>
      <c r="FN61" s="247"/>
      <c r="FO61" s="248"/>
      <c r="FP61" s="248"/>
    </row>
    <row r="62" spans="1:172" x14ac:dyDescent="0.35">
      <c r="A62" s="87"/>
      <c r="B62" s="88"/>
      <c r="C62" s="319"/>
      <c r="D62" s="320"/>
      <c r="E62" s="312"/>
      <c r="F62" s="312"/>
      <c r="G62" s="321"/>
      <c r="H62" s="321"/>
      <c r="I62" s="312"/>
      <c r="J62" s="312"/>
      <c r="K62" s="312"/>
      <c r="L62" s="71"/>
      <c r="M62" s="322"/>
      <c r="N62" s="322"/>
      <c r="O62" s="322"/>
      <c r="P62" s="322"/>
      <c r="Q62" s="312"/>
      <c r="R62" s="312"/>
      <c r="S62" s="312"/>
      <c r="T62" s="313"/>
      <c r="U62" s="267"/>
      <c r="V62" s="319"/>
      <c r="W62" s="320"/>
      <c r="X62" s="312"/>
      <c r="Y62" s="312"/>
      <c r="Z62" s="321"/>
      <c r="AA62" s="321"/>
      <c r="AB62" s="312"/>
      <c r="AC62" s="312"/>
      <c r="AD62" s="312"/>
      <c r="AE62" s="71"/>
      <c r="AF62" s="322"/>
      <c r="AG62" s="322"/>
      <c r="AH62" s="322"/>
      <c r="AI62" s="322"/>
      <c r="AJ62" s="312"/>
      <c r="AK62" s="312"/>
      <c r="AL62" s="312"/>
      <c r="AM62" s="313"/>
      <c r="AN62" s="267"/>
      <c r="AO62" s="319"/>
      <c r="AP62" s="320"/>
      <c r="AQ62" s="312"/>
      <c r="AR62" s="312"/>
      <c r="AS62" s="321"/>
      <c r="AT62" s="321"/>
      <c r="AU62" s="312"/>
      <c r="AV62" s="312"/>
      <c r="AW62" s="312"/>
      <c r="AX62" s="71"/>
      <c r="AY62" s="322"/>
      <c r="AZ62" s="322"/>
      <c r="BA62" s="322"/>
      <c r="BB62" s="322"/>
      <c r="BC62" s="312"/>
      <c r="BD62" s="312"/>
      <c r="BE62" s="312"/>
      <c r="BF62" s="313"/>
      <c r="BG62" s="267"/>
      <c r="BH62" s="32"/>
      <c r="BI62" s="5"/>
      <c r="BJ62" s="319"/>
      <c r="BK62" s="320"/>
      <c r="BL62" s="312"/>
      <c r="BM62" s="312"/>
      <c r="BN62" s="321"/>
      <c r="BO62" s="321"/>
      <c r="BP62" s="312"/>
      <c r="BQ62" s="312"/>
      <c r="BR62" s="312"/>
      <c r="BS62" s="71"/>
      <c r="BT62" s="322"/>
      <c r="BU62" s="322"/>
      <c r="BV62" s="322"/>
      <c r="BW62" s="322"/>
      <c r="BX62" s="312"/>
      <c r="BY62" s="312"/>
      <c r="BZ62" s="312"/>
      <c r="CA62" s="313"/>
      <c r="CB62" s="267"/>
      <c r="CC62" s="319"/>
      <c r="CD62" s="320"/>
      <c r="CE62" s="312"/>
      <c r="CF62" s="312"/>
      <c r="CG62" s="321"/>
      <c r="CH62" s="321"/>
      <c r="CI62" s="312"/>
      <c r="CJ62" s="312"/>
      <c r="CK62" s="312"/>
      <c r="CL62" s="71"/>
      <c r="CM62" s="322"/>
      <c r="CN62" s="322"/>
      <c r="CO62" s="322"/>
      <c r="CP62" s="322"/>
      <c r="CQ62" s="312"/>
      <c r="CR62" s="312"/>
      <c r="CS62" s="312"/>
      <c r="CT62" s="313"/>
      <c r="CU62" s="267"/>
      <c r="CV62" s="46"/>
      <c r="CW62" s="46"/>
      <c r="CX62" s="80"/>
      <c r="CY62" s="80"/>
      <c r="CZ62" s="323"/>
      <c r="DA62" s="324"/>
      <c r="DB62" s="324"/>
      <c r="DC62" s="324"/>
      <c r="DD62" s="324"/>
      <c r="DE62" s="324"/>
      <c r="DF62" s="324"/>
      <c r="DG62" s="324"/>
      <c r="DH62" s="324"/>
      <c r="DI62" s="323"/>
      <c r="DJ62" s="324"/>
      <c r="DK62" s="324"/>
      <c r="DL62" s="324"/>
      <c r="DM62" s="324"/>
      <c r="DN62" s="324"/>
      <c r="DO62" s="324"/>
      <c r="DP62" s="324"/>
      <c r="DQ62" s="324"/>
      <c r="DR62" s="324"/>
      <c r="DS62" s="324"/>
      <c r="DT62" s="324"/>
      <c r="DU62" s="324"/>
      <c r="DV62" s="324"/>
      <c r="DW62" s="324"/>
      <c r="DX62" s="324"/>
      <c r="DY62" s="324"/>
      <c r="DZ62" s="324"/>
      <c r="EA62" s="324"/>
      <c r="EB62" s="324"/>
      <c r="EC62" s="324"/>
      <c r="ED62" s="324"/>
      <c r="EE62" s="324"/>
      <c r="EF62" s="324"/>
      <c r="EG62" s="324"/>
      <c r="EH62" s="324"/>
      <c r="EI62" s="324"/>
      <c r="EJ62" s="324"/>
      <c r="EK62" s="324"/>
      <c r="EL62" s="324"/>
      <c r="EM62" s="324"/>
      <c r="EN62" s="324"/>
      <c r="EO62" s="324"/>
      <c r="EP62" s="324"/>
      <c r="EQ62" s="324"/>
      <c r="ER62" s="327"/>
      <c r="ES62" s="5"/>
      <c r="ET62" s="20"/>
      <c r="EU62" s="35"/>
      <c r="EV62" s="35"/>
      <c r="EW62" s="36"/>
      <c r="EX62" s="36"/>
      <c r="EY62" s="16"/>
      <c r="EZ62" s="258"/>
      <c r="FA62" s="57"/>
      <c r="FB62" s="57"/>
      <c r="FC62" s="57"/>
      <c r="FD62" s="58"/>
      <c r="FE62" s="5"/>
      <c r="FF62" s="247"/>
      <c r="FG62" s="247"/>
      <c r="FH62" s="247"/>
      <c r="FI62" s="247"/>
      <c r="FJ62" s="247"/>
      <c r="FK62" s="247"/>
      <c r="FL62" s="247"/>
      <c r="FM62" s="247"/>
      <c r="FN62" s="247"/>
      <c r="FO62" s="248"/>
      <c r="FP62" s="248"/>
    </row>
    <row r="63" spans="1:172" x14ac:dyDescent="0.35">
      <c r="A63" s="87"/>
      <c r="B63" s="88"/>
      <c r="C63" s="319"/>
      <c r="D63" s="320"/>
      <c r="E63" s="312"/>
      <c r="F63" s="312"/>
      <c r="G63" s="321"/>
      <c r="H63" s="321"/>
      <c r="I63" s="312"/>
      <c r="J63" s="312"/>
      <c r="K63" s="312"/>
      <c r="L63" s="71"/>
      <c r="M63" s="322"/>
      <c r="N63" s="322"/>
      <c r="O63" s="322"/>
      <c r="P63" s="322"/>
      <c r="Q63" s="312"/>
      <c r="R63" s="312"/>
      <c r="S63" s="312"/>
      <c r="T63" s="313"/>
      <c r="U63" s="267"/>
      <c r="V63" s="319"/>
      <c r="W63" s="320"/>
      <c r="X63" s="312"/>
      <c r="Y63" s="312"/>
      <c r="Z63" s="321"/>
      <c r="AA63" s="321"/>
      <c r="AB63" s="312"/>
      <c r="AC63" s="312"/>
      <c r="AD63" s="312"/>
      <c r="AE63" s="71"/>
      <c r="AF63" s="322"/>
      <c r="AG63" s="322"/>
      <c r="AH63" s="322"/>
      <c r="AI63" s="322"/>
      <c r="AJ63" s="312"/>
      <c r="AK63" s="312"/>
      <c r="AL63" s="312"/>
      <c r="AM63" s="313"/>
      <c r="AN63" s="267"/>
      <c r="AO63" s="319"/>
      <c r="AP63" s="320"/>
      <c r="AQ63" s="312"/>
      <c r="AR63" s="312"/>
      <c r="AS63" s="321"/>
      <c r="AT63" s="321"/>
      <c r="AU63" s="312"/>
      <c r="AV63" s="312"/>
      <c r="AW63" s="312"/>
      <c r="AX63" s="71"/>
      <c r="AY63" s="322"/>
      <c r="AZ63" s="322"/>
      <c r="BA63" s="322"/>
      <c r="BB63" s="322"/>
      <c r="BC63" s="312"/>
      <c r="BD63" s="312"/>
      <c r="BE63" s="312"/>
      <c r="BF63" s="313"/>
      <c r="BG63" s="267"/>
      <c r="BH63" s="32"/>
      <c r="BI63" s="5"/>
      <c r="BJ63" s="319"/>
      <c r="BK63" s="320"/>
      <c r="BL63" s="312"/>
      <c r="BM63" s="312"/>
      <c r="BN63" s="321"/>
      <c r="BO63" s="321"/>
      <c r="BP63" s="312"/>
      <c r="BQ63" s="312"/>
      <c r="BR63" s="312"/>
      <c r="BS63" s="71"/>
      <c r="BT63" s="322"/>
      <c r="BU63" s="322"/>
      <c r="BV63" s="322"/>
      <c r="BW63" s="322"/>
      <c r="BX63" s="312"/>
      <c r="BY63" s="312"/>
      <c r="BZ63" s="312"/>
      <c r="CA63" s="313"/>
      <c r="CB63" s="267"/>
      <c r="CC63" s="319"/>
      <c r="CD63" s="320"/>
      <c r="CE63" s="312"/>
      <c r="CF63" s="312"/>
      <c r="CG63" s="321"/>
      <c r="CH63" s="321"/>
      <c r="CI63" s="312"/>
      <c r="CJ63" s="312"/>
      <c r="CK63" s="312"/>
      <c r="CL63" s="71"/>
      <c r="CM63" s="322"/>
      <c r="CN63" s="322"/>
      <c r="CO63" s="322"/>
      <c r="CP63" s="322"/>
      <c r="CQ63" s="312"/>
      <c r="CR63" s="312"/>
      <c r="CS63" s="312"/>
      <c r="CT63" s="313"/>
      <c r="CU63" s="267"/>
      <c r="CV63" s="46"/>
      <c r="CW63" s="46"/>
      <c r="CX63" s="80"/>
      <c r="CY63" s="80"/>
      <c r="CZ63" s="323"/>
      <c r="DA63" s="324"/>
      <c r="DB63" s="324"/>
      <c r="DC63" s="324"/>
      <c r="DD63" s="324"/>
      <c r="DE63" s="324"/>
      <c r="DF63" s="324"/>
      <c r="DG63" s="324"/>
      <c r="DH63" s="324"/>
      <c r="DI63" s="323"/>
      <c r="DJ63" s="324"/>
      <c r="DK63" s="324"/>
      <c r="DL63" s="324"/>
      <c r="DM63" s="324"/>
      <c r="DN63" s="324"/>
      <c r="DO63" s="324"/>
      <c r="DP63" s="324"/>
      <c r="DQ63" s="324"/>
      <c r="DR63" s="324"/>
      <c r="DS63" s="324"/>
      <c r="DT63" s="324"/>
      <c r="DU63" s="324"/>
      <c r="DV63" s="324"/>
      <c r="DW63" s="324"/>
      <c r="DX63" s="324"/>
      <c r="DY63" s="324"/>
      <c r="DZ63" s="324"/>
      <c r="EA63" s="324"/>
      <c r="EB63" s="324"/>
      <c r="EC63" s="324"/>
      <c r="ED63" s="324"/>
      <c r="EE63" s="324"/>
      <c r="EF63" s="324"/>
      <c r="EG63" s="324"/>
      <c r="EH63" s="324"/>
      <c r="EI63" s="324"/>
      <c r="EJ63" s="324"/>
      <c r="EK63" s="324"/>
      <c r="EL63" s="324"/>
      <c r="EM63" s="324"/>
      <c r="EN63" s="324"/>
      <c r="EO63" s="324"/>
      <c r="EP63" s="324"/>
      <c r="EQ63" s="324"/>
      <c r="ER63" s="327"/>
      <c r="ES63" s="5"/>
      <c r="ET63" s="20"/>
      <c r="EU63" s="35"/>
      <c r="EV63" s="35"/>
      <c r="EW63" s="36"/>
      <c r="EX63" s="36"/>
      <c r="EY63" s="16"/>
      <c r="EZ63" s="258"/>
      <c r="FA63" s="57"/>
      <c r="FB63" s="57"/>
      <c r="FC63" s="57"/>
      <c r="FD63" s="58"/>
      <c r="FE63" s="5"/>
      <c r="FF63" s="247"/>
      <c r="FG63" s="247"/>
      <c r="FH63" s="247"/>
      <c r="FI63" s="247"/>
      <c r="FJ63" s="247"/>
      <c r="FK63" s="247"/>
      <c r="FL63" s="247"/>
      <c r="FM63" s="247"/>
      <c r="FN63" s="247"/>
      <c r="FO63" s="248"/>
      <c r="FP63" s="248"/>
    </row>
    <row r="64" spans="1:172" x14ac:dyDescent="0.35">
      <c r="A64" s="87"/>
      <c r="B64" s="88"/>
      <c r="C64" s="319"/>
      <c r="D64" s="320"/>
      <c r="E64" s="312"/>
      <c r="F64" s="312"/>
      <c r="G64" s="321"/>
      <c r="H64" s="321"/>
      <c r="I64" s="312"/>
      <c r="J64" s="312"/>
      <c r="K64" s="312"/>
      <c r="L64" s="71"/>
      <c r="M64" s="322"/>
      <c r="N64" s="322"/>
      <c r="O64" s="322"/>
      <c r="P64" s="322"/>
      <c r="Q64" s="312"/>
      <c r="R64" s="312"/>
      <c r="S64" s="312"/>
      <c r="T64" s="313"/>
      <c r="U64" s="267"/>
      <c r="V64" s="319"/>
      <c r="W64" s="320"/>
      <c r="X64" s="312"/>
      <c r="Y64" s="312"/>
      <c r="Z64" s="321"/>
      <c r="AA64" s="321"/>
      <c r="AB64" s="312"/>
      <c r="AC64" s="312"/>
      <c r="AD64" s="312"/>
      <c r="AE64" s="71"/>
      <c r="AF64" s="322"/>
      <c r="AG64" s="322"/>
      <c r="AH64" s="322"/>
      <c r="AI64" s="322"/>
      <c r="AJ64" s="312"/>
      <c r="AK64" s="312"/>
      <c r="AL64" s="312"/>
      <c r="AM64" s="313"/>
      <c r="AN64" s="267"/>
      <c r="AO64" s="319"/>
      <c r="AP64" s="320"/>
      <c r="AQ64" s="312"/>
      <c r="AR64" s="312"/>
      <c r="AS64" s="321"/>
      <c r="AT64" s="321"/>
      <c r="AU64" s="312"/>
      <c r="AV64" s="312"/>
      <c r="AW64" s="312"/>
      <c r="AX64" s="71"/>
      <c r="AY64" s="322"/>
      <c r="AZ64" s="322"/>
      <c r="BA64" s="322"/>
      <c r="BB64" s="322"/>
      <c r="BC64" s="312"/>
      <c r="BD64" s="312"/>
      <c r="BE64" s="312"/>
      <c r="BF64" s="313"/>
      <c r="BG64" s="267"/>
      <c r="BH64" s="32"/>
      <c r="BI64" s="5"/>
      <c r="BJ64" s="319"/>
      <c r="BK64" s="320"/>
      <c r="BL64" s="312"/>
      <c r="BM64" s="312"/>
      <c r="BN64" s="321"/>
      <c r="BO64" s="321"/>
      <c r="BP64" s="312"/>
      <c r="BQ64" s="312"/>
      <c r="BR64" s="312"/>
      <c r="BS64" s="71"/>
      <c r="BT64" s="322"/>
      <c r="BU64" s="322"/>
      <c r="BV64" s="322"/>
      <c r="BW64" s="322"/>
      <c r="BX64" s="312"/>
      <c r="BY64" s="312"/>
      <c r="BZ64" s="312"/>
      <c r="CA64" s="313"/>
      <c r="CB64" s="267"/>
      <c r="CC64" s="319"/>
      <c r="CD64" s="320"/>
      <c r="CE64" s="312"/>
      <c r="CF64" s="312"/>
      <c r="CG64" s="321"/>
      <c r="CH64" s="321"/>
      <c r="CI64" s="312"/>
      <c r="CJ64" s="312"/>
      <c r="CK64" s="312"/>
      <c r="CL64" s="71"/>
      <c r="CM64" s="322"/>
      <c r="CN64" s="322"/>
      <c r="CO64" s="322"/>
      <c r="CP64" s="322"/>
      <c r="CQ64" s="312"/>
      <c r="CR64" s="312"/>
      <c r="CS64" s="312"/>
      <c r="CT64" s="313"/>
      <c r="CU64" s="267"/>
      <c r="CV64" s="46"/>
      <c r="CW64" s="46"/>
      <c r="CX64" s="80"/>
      <c r="CY64" s="80"/>
      <c r="CZ64" s="323"/>
      <c r="DA64" s="324"/>
      <c r="DB64" s="324"/>
      <c r="DC64" s="324"/>
      <c r="DD64" s="324"/>
      <c r="DE64" s="324"/>
      <c r="DF64" s="324"/>
      <c r="DG64" s="324"/>
      <c r="DH64" s="324"/>
      <c r="DI64" s="323"/>
      <c r="DJ64" s="324"/>
      <c r="DK64" s="324"/>
      <c r="DL64" s="324"/>
      <c r="DM64" s="324"/>
      <c r="DN64" s="324"/>
      <c r="DO64" s="324"/>
      <c r="DP64" s="324"/>
      <c r="DQ64" s="324"/>
      <c r="DR64" s="324"/>
      <c r="DS64" s="324"/>
      <c r="DT64" s="324"/>
      <c r="DU64" s="324"/>
      <c r="DV64" s="324"/>
      <c r="DW64" s="324"/>
      <c r="DX64" s="324"/>
      <c r="DY64" s="324"/>
      <c r="DZ64" s="324"/>
      <c r="EA64" s="324"/>
      <c r="EB64" s="324"/>
      <c r="EC64" s="324"/>
      <c r="ED64" s="324"/>
      <c r="EE64" s="324"/>
      <c r="EF64" s="324"/>
      <c r="EG64" s="324"/>
      <c r="EH64" s="324"/>
      <c r="EI64" s="324"/>
      <c r="EJ64" s="324"/>
      <c r="EK64" s="324"/>
      <c r="EL64" s="324"/>
      <c r="EM64" s="324"/>
      <c r="EN64" s="324"/>
      <c r="EO64" s="324"/>
      <c r="EP64" s="324"/>
      <c r="EQ64" s="324"/>
      <c r="ER64" s="327"/>
      <c r="ES64" s="5"/>
      <c r="ET64" s="20"/>
      <c r="EU64" s="35"/>
      <c r="EV64" s="35"/>
      <c r="EW64" s="36"/>
      <c r="EX64" s="36"/>
      <c r="EY64" s="16"/>
      <c r="EZ64" s="258"/>
      <c r="FA64" s="57"/>
      <c r="FB64" s="57"/>
      <c r="FC64" s="57"/>
      <c r="FD64" s="58"/>
      <c r="FE64" s="5"/>
      <c r="FF64" s="247"/>
      <c r="FG64" s="247"/>
      <c r="FH64" s="247"/>
      <c r="FI64" s="247"/>
      <c r="FJ64" s="247"/>
      <c r="FK64" s="247"/>
      <c r="FL64" s="247"/>
      <c r="FM64" s="247"/>
      <c r="FN64" s="247"/>
      <c r="FO64" s="248"/>
      <c r="FP64" s="248"/>
    </row>
    <row r="65" spans="1:172" x14ac:dyDescent="0.35">
      <c r="A65" s="87"/>
      <c r="B65" s="88"/>
      <c r="C65" s="319"/>
      <c r="D65" s="320"/>
      <c r="E65" s="312"/>
      <c r="F65" s="312"/>
      <c r="G65" s="321"/>
      <c r="H65" s="321"/>
      <c r="I65" s="312"/>
      <c r="J65" s="312"/>
      <c r="K65" s="312"/>
      <c r="L65" s="71"/>
      <c r="M65" s="322"/>
      <c r="N65" s="322"/>
      <c r="O65" s="322"/>
      <c r="P65" s="322"/>
      <c r="Q65" s="312"/>
      <c r="R65" s="312"/>
      <c r="S65" s="312"/>
      <c r="T65" s="313"/>
      <c r="U65" s="267"/>
      <c r="V65" s="319"/>
      <c r="W65" s="320"/>
      <c r="X65" s="312"/>
      <c r="Y65" s="312"/>
      <c r="Z65" s="321"/>
      <c r="AA65" s="321"/>
      <c r="AB65" s="312"/>
      <c r="AC65" s="312"/>
      <c r="AD65" s="312"/>
      <c r="AE65" s="71"/>
      <c r="AF65" s="322"/>
      <c r="AG65" s="322"/>
      <c r="AH65" s="322"/>
      <c r="AI65" s="322"/>
      <c r="AJ65" s="312"/>
      <c r="AK65" s="312"/>
      <c r="AL65" s="312"/>
      <c r="AM65" s="313"/>
      <c r="AN65" s="267"/>
      <c r="AO65" s="319"/>
      <c r="AP65" s="320"/>
      <c r="AQ65" s="312"/>
      <c r="AR65" s="312"/>
      <c r="AS65" s="331"/>
      <c r="AT65" s="332"/>
      <c r="AU65" s="312"/>
      <c r="AV65" s="312"/>
      <c r="AW65" s="312"/>
      <c r="AX65" s="71"/>
      <c r="AY65" s="322"/>
      <c r="AZ65" s="322"/>
      <c r="BA65" s="322"/>
      <c r="BB65" s="322"/>
      <c r="BC65" s="312"/>
      <c r="BD65" s="312"/>
      <c r="BE65" s="312"/>
      <c r="BF65" s="313"/>
      <c r="BG65" s="267"/>
      <c r="BH65" s="32"/>
      <c r="BI65" s="5"/>
      <c r="BJ65" s="319"/>
      <c r="BK65" s="320"/>
      <c r="BL65" s="312"/>
      <c r="BM65" s="312"/>
      <c r="BN65" s="321"/>
      <c r="BO65" s="321"/>
      <c r="BP65" s="312"/>
      <c r="BQ65" s="312"/>
      <c r="BR65" s="312"/>
      <c r="BS65" s="71"/>
      <c r="BT65" s="322"/>
      <c r="BU65" s="322"/>
      <c r="BV65" s="322"/>
      <c r="BW65" s="322"/>
      <c r="BX65" s="312"/>
      <c r="BY65" s="312"/>
      <c r="BZ65" s="312"/>
      <c r="CA65" s="313"/>
      <c r="CB65" s="267"/>
      <c r="CC65" s="319"/>
      <c r="CD65" s="320"/>
      <c r="CE65" s="312"/>
      <c r="CF65" s="312"/>
      <c r="CG65" s="321"/>
      <c r="CH65" s="321"/>
      <c r="CI65" s="312"/>
      <c r="CJ65" s="312"/>
      <c r="CK65" s="312"/>
      <c r="CL65" s="71"/>
      <c r="CM65" s="322"/>
      <c r="CN65" s="322"/>
      <c r="CO65" s="322"/>
      <c r="CP65" s="322"/>
      <c r="CQ65" s="312"/>
      <c r="CR65" s="312"/>
      <c r="CS65" s="312"/>
      <c r="CT65" s="313"/>
      <c r="CU65" s="267"/>
      <c r="CV65" s="46"/>
      <c r="CW65" s="46"/>
      <c r="CX65" s="80"/>
      <c r="CY65" s="80"/>
      <c r="CZ65" s="323"/>
      <c r="DA65" s="324"/>
      <c r="DB65" s="324"/>
      <c r="DC65" s="324"/>
      <c r="DD65" s="324"/>
      <c r="DE65" s="324"/>
      <c r="DF65" s="324"/>
      <c r="DG65" s="324"/>
      <c r="DH65" s="324"/>
      <c r="DI65" s="323"/>
      <c r="DJ65" s="324"/>
      <c r="DK65" s="324"/>
      <c r="DL65" s="324"/>
      <c r="DM65" s="324"/>
      <c r="DN65" s="324"/>
      <c r="DO65" s="324"/>
      <c r="DP65" s="324"/>
      <c r="DQ65" s="324"/>
      <c r="DR65" s="324"/>
      <c r="DS65" s="324"/>
      <c r="DT65" s="324"/>
      <c r="DU65" s="324"/>
      <c r="DV65" s="324"/>
      <c r="DW65" s="324"/>
      <c r="DX65" s="324"/>
      <c r="DY65" s="324"/>
      <c r="DZ65" s="324"/>
      <c r="EA65" s="324"/>
      <c r="EB65" s="324"/>
      <c r="EC65" s="324"/>
      <c r="ED65" s="324"/>
      <c r="EE65" s="324"/>
      <c r="EF65" s="324"/>
      <c r="EG65" s="324"/>
      <c r="EH65" s="324"/>
      <c r="EI65" s="324"/>
      <c r="EJ65" s="324"/>
      <c r="EK65" s="324"/>
      <c r="EL65" s="324"/>
      <c r="EM65" s="324"/>
      <c r="EN65" s="324"/>
      <c r="EO65" s="324"/>
      <c r="EP65" s="324"/>
      <c r="EQ65" s="324"/>
      <c r="ER65" s="327"/>
      <c r="ES65" s="5"/>
      <c r="ET65" s="20"/>
      <c r="EU65" s="35"/>
      <c r="EV65" s="35"/>
      <c r="EW65" s="36"/>
      <c r="EX65" s="36"/>
      <c r="EY65" s="16"/>
      <c r="EZ65" s="258"/>
      <c r="FA65" s="57"/>
      <c r="FB65" s="57"/>
      <c r="FC65" s="57"/>
      <c r="FD65" s="58"/>
      <c r="FE65" s="5"/>
      <c r="FF65" s="247"/>
      <c r="FG65" s="247"/>
      <c r="FH65" s="247"/>
      <c r="FI65" s="247"/>
      <c r="FJ65" s="247"/>
      <c r="FK65" s="247"/>
      <c r="FL65" s="247"/>
      <c r="FM65" s="247"/>
      <c r="FN65" s="247"/>
      <c r="FO65" s="248"/>
      <c r="FP65" s="248"/>
    </row>
    <row r="66" spans="1:172" x14ac:dyDescent="0.35">
      <c r="A66" s="87"/>
      <c r="B66" s="88"/>
      <c r="C66" s="319"/>
      <c r="D66" s="320"/>
      <c r="E66" s="312"/>
      <c r="F66" s="312"/>
      <c r="G66" s="321"/>
      <c r="H66" s="321"/>
      <c r="I66" s="312"/>
      <c r="J66" s="312"/>
      <c r="K66" s="312"/>
      <c r="L66" s="71"/>
      <c r="M66" s="322"/>
      <c r="N66" s="322"/>
      <c r="O66" s="322"/>
      <c r="P66" s="322"/>
      <c r="Q66" s="312"/>
      <c r="R66" s="312"/>
      <c r="S66" s="312"/>
      <c r="T66" s="313"/>
      <c r="U66" s="267"/>
      <c r="V66" s="319"/>
      <c r="W66" s="320"/>
      <c r="X66" s="312"/>
      <c r="Y66" s="312"/>
      <c r="Z66" s="321"/>
      <c r="AA66" s="321"/>
      <c r="AB66" s="312"/>
      <c r="AC66" s="312"/>
      <c r="AD66" s="312"/>
      <c r="AE66" s="71"/>
      <c r="AF66" s="322"/>
      <c r="AG66" s="322"/>
      <c r="AH66" s="322"/>
      <c r="AI66" s="322"/>
      <c r="AJ66" s="312"/>
      <c r="AK66" s="312"/>
      <c r="AL66" s="312"/>
      <c r="AM66" s="313"/>
      <c r="AN66" s="267"/>
      <c r="AO66" s="319"/>
      <c r="AP66" s="320"/>
      <c r="AQ66" s="312"/>
      <c r="AR66" s="312"/>
      <c r="AS66" s="321"/>
      <c r="AT66" s="321"/>
      <c r="AU66" s="312"/>
      <c r="AV66" s="312"/>
      <c r="AW66" s="312"/>
      <c r="AX66" s="71"/>
      <c r="AY66" s="322"/>
      <c r="AZ66" s="322"/>
      <c r="BA66" s="322"/>
      <c r="BB66" s="322"/>
      <c r="BC66" s="312"/>
      <c r="BD66" s="312"/>
      <c r="BE66" s="312"/>
      <c r="BF66" s="313"/>
      <c r="BG66" s="267"/>
      <c r="BH66" s="32"/>
      <c r="BI66" s="5"/>
      <c r="BJ66" s="319"/>
      <c r="BK66" s="320"/>
      <c r="BL66" s="312"/>
      <c r="BM66" s="312"/>
      <c r="BN66" s="321"/>
      <c r="BO66" s="321"/>
      <c r="BP66" s="312"/>
      <c r="BQ66" s="312"/>
      <c r="BR66" s="312"/>
      <c r="BS66" s="71"/>
      <c r="BT66" s="322"/>
      <c r="BU66" s="322"/>
      <c r="BV66" s="322"/>
      <c r="BW66" s="322"/>
      <c r="BX66" s="312"/>
      <c r="BY66" s="312"/>
      <c r="BZ66" s="312"/>
      <c r="CA66" s="313"/>
      <c r="CB66" s="267"/>
      <c r="CC66" s="319"/>
      <c r="CD66" s="320"/>
      <c r="CE66" s="312"/>
      <c r="CF66" s="312"/>
      <c r="CG66" s="321"/>
      <c r="CH66" s="321"/>
      <c r="CI66" s="312"/>
      <c r="CJ66" s="312"/>
      <c r="CK66" s="312"/>
      <c r="CL66" s="71"/>
      <c r="CM66" s="322"/>
      <c r="CN66" s="322"/>
      <c r="CO66" s="322"/>
      <c r="CP66" s="322"/>
      <c r="CQ66" s="312"/>
      <c r="CR66" s="312"/>
      <c r="CS66" s="312"/>
      <c r="CT66" s="313"/>
      <c r="CU66" s="267"/>
      <c r="CV66" s="46"/>
      <c r="CW66" s="46"/>
      <c r="CX66" s="80"/>
      <c r="CY66" s="80"/>
      <c r="CZ66" s="323"/>
      <c r="DA66" s="324"/>
      <c r="DB66" s="324"/>
      <c r="DC66" s="324"/>
      <c r="DD66" s="324"/>
      <c r="DE66" s="324"/>
      <c r="DF66" s="324"/>
      <c r="DG66" s="324"/>
      <c r="DH66" s="324"/>
      <c r="DI66" s="323"/>
      <c r="DJ66" s="324"/>
      <c r="DK66" s="324"/>
      <c r="DL66" s="324"/>
      <c r="DM66" s="324"/>
      <c r="DN66" s="324"/>
      <c r="DO66" s="324"/>
      <c r="DP66" s="324"/>
      <c r="DQ66" s="324"/>
      <c r="DR66" s="324"/>
      <c r="DS66" s="324"/>
      <c r="DT66" s="324"/>
      <c r="DU66" s="324"/>
      <c r="DV66" s="324"/>
      <c r="DW66" s="324"/>
      <c r="DX66" s="324"/>
      <c r="DY66" s="324"/>
      <c r="DZ66" s="324"/>
      <c r="EA66" s="324"/>
      <c r="EB66" s="324"/>
      <c r="EC66" s="324"/>
      <c r="ED66" s="324"/>
      <c r="EE66" s="324"/>
      <c r="EF66" s="324"/>
      <c r="EG66" s="324"/>
      <c r="EH66" s="324"/>
      <c r="EI66" s="324"/>
      <c r="EJ66" s="324"/>
      <c r="EK66" s="324"/>
      <c r="EL66" s="324"/>
      <c r="EM66" s="324"/>
      <c r="EN66" s="324"/>
      <c r="EO66" s="324"/>
      <c r="EP66" s="324"/>
      <c r="EQ66" s="324"/>
      <c r="ER66" s="327"/>
      <c r="ES66" s="5"/>
      <c r="ET66" s="20"/>
      <c r="EU66" s="35"/>
      <c r="EV66" s="35"/>
      <c r="EW66" s="36"/>
      <c r="EX66" s="36"/>
      <c r="EY66" s="16"/>
      <c r="EZ66" s="258"/>
      <c r="FA66" s="57"/>
      <c r="FB66" s="57"/>
      <c r="FC66" s="57"/>
      <c r="FD66" s="58"/>
      <c r="FE66" s="5"/>
      <c r="FF66" s="247"/>
      <c r="FG66" s="247"/>
      <c r="FH66" s="247"/>
      <c r="FI66" s="247"/>
      <c r="FJ66" s="247"/>
      <c r="FK66" s="247"/>
      <c r="FL66" s="247"/>
      <c r="FM66" s="247"/>
      <c r="FN66" s="247"/>
      <c r="FO66" s="248"/>
      <c r="FP66" s="248"/>
    </row>
    <row r="67" spans="1:172" x14ac:dyDescent="0.35">
      <c r="A67" s="87"/>
      <c r="B67" s="88"/>
      <c r="C67" s="319"/>
      <c r="D67" s="320"/>
      <c r="E67" s="312"/>
      <c r="F67" s="312"/>
      <c r="G67" s="321"/>
      <c r="H67" s="321"/>
      <c r="I67" s="312"/>
      <c r="J67" s="312"/>
      <c r="K67" s="312"/>
      <c r="L67" s="71"/>
      <c r="M67" s="322"/>
      <c r="N67" s="322"/>
      <c r="O67" s="322"/>
      <c r="P67" s="322"/>
      <c r="Q67" s="312"/>
      <c r="R67" s="312"/>
      <c r="S67" s="312"/>
      <c r="T67" s="313"/>
      <c r="U67" s="267"/>
      <c r="V67" s="319"/>
      <c r="W67" s="320"/>
      <c r="X67" s="312"/>
      <c r="Y67" s="312"/>
      <c r="Z67" s="321"/>
      <c r="AA67" s="321"/>
      <c r="AB67" s="312"/>
      <c r="AC67" s="312"/>
      <c r="AD67" s="312"/>
      <c r="AE67" s="71"/>
      <c r="AF67" s="322"/>
      <c r="AG67" s="322"/>
      <c r="AH67" s="322"/>
      <c r="AI67" s="322"/>
      <c r="AJ67" s="312"/>
      <c r="AK67" s="312"/>
      <c r="AL67" s="312"/>
      <c r="AM67" s="313"/>
      <c r="AN67" s="267"/>
      <c r="AO67" s="319"/>
      <c r="AP67" s="320"/>
      <c r="AQ67" s="312"/>
      <c r="AR67" s="312"/>
      <c r="AS67" s="321"/>
      <c r="AT67" s="321"/>
      <c r="AU67" s="312"/>
      <c r="AV67" s="312"/>
      <c r="AW67" s="312"/>
      <c r="AX67" s="71"/>
      <c r="AY67" s="322"/>
      <c r="AZ67" s="322"/>
      <c r="BA67" s="322"/>
      <c r="BB67" s="322"/>
      <c r="BC67" s="312"/>
      <c r="BD67" s="312"/>
      <c r="BE67" s="312"/>
      <c r="BF67" s="313"/>
      <c r="BG67" s="267"/>
      <c r="BH67" s="32"/>
      <c r="BI67" s="5"/>
      <c r="BJ67" s="319"/>
      <c r="BK67" s="320"/>
      <c r="BL67" s="312"/>
      <c r="BM67" s="312"/>
      <c r="BN67" s="321"/>
      <c r="BO67" s="321"/>
      <c r="BP67" s="312"/>
      <c r="BQ67" s="312"/>
      <c r="BR67" s="312"/>
      <c r="BS67" s="71"/>
      <c r="BT67" s="322"/>
      <c r="BU67" s="322"/>
      <c r="BV67" s="322"/>
      <c r="BW67" s="322"/>
      <c r="BX67" s="312"/>
      <c r="BY67" s="312"/>
      <c r="BZ67" s="312"/>
      <c r="CA67" s="313"/>
      <c r="CB67" s="267"/>
      <c r="CC67" s="319"/>
      <c r="CD67" s="320"/>
      <c r="CE67" s="312"/>
      <c r="CF67" s="312"/>
      <c r="CG67" s="321"/>
      <c r="CH67" s="321"/>
      <c r="CI67" s="312"/>
      <c r="CJ67" s="312"/>
      <c r="CK67" s="312"/>
      <c r="CL67" s="71"/>
      <c r="CM67" s="322"/>
      <c r="CN67" s="322"/>
      <c r="CO67" s="322"/>
      <c r="CP67" s="322"/>
      <c r="CQ67" s="312"/>
      <c r="CR67" s="312"/>
      <c r="CS67" s="312"/>
      <c r="CT67" s="313"/>
      <c r="CU67" s="267"/>
      <c r="CV67" s="46"/>
      <c r="CW67" s="46"/>
      <c r="CX67" s="80"/>
      <c r="CY67" s="80"/>
      <c r="CZ67" s="323"/>
      <c r="DA67" s="324"/>
      <c r="DB67" s="324"/>
      <c r="DC67" s="324"/>
      <c r="DD67" s="324"/>
      <c r="DE67" s="324"/>
      <c r="DF67" s="324"/>
      <c r="DG67" s="324"/>
      <c r="DH67" s="324"/>
      <c r="DI67" s="323"/>
      <c r="DJ67" s="324"/>
      <c r="DK67" s="324"/>
      <c r="DL67" s="324"/>
      <c r="DM67" s="324"/>
      <c r="DN67" s="324"/>
      <c r="DO67" s="324"/>
      <c r="DP67" s="324"/>
      <c r="DQ67" s="324"/>
      <c r="DR67" s="324"/>
      <c r="DS67" s="324"/>
      <c r="DT67" s="324"/>
      <c r="DU67" s="324"/>
      <c r="DV67" s="324"/>
      <c r="DW67" s="324"/>
      <c r="DX67" s="324"/>
      <c r="DY67" s="324"/>
      <c r="DZ67" s="324"/>
      <c r="EA67" s="324"/>
      <c r="EB67" s="324"/>
      <c r="EC67" s="324"/>
      <c r="ED67" s="324"/>
      <c r="EE67" s="324"/>
      <c r="EF67" s="324"/>
      <c r="EG67" s="324"/>
      <c r="EH67" s="324"/>
      <c r="EI67" s="324"/>
      <c r="EJ67" s="324"/>
      <c r="EK67" s="324"/>
      <c r="EL67" s="324"/>
      <c r="EM67" s="324"/>
      <c r="EN67" s="324"/>
      <c r="EO67" s="324"/>
      <c r="EP67" s="324"/>
      <c r="EQ67" s="324"/>
      <c r="ER67" s="327"/>
      <c r="ES67" s="5"/>
      <c r="ET67" s="20"/>
      <c r="EU67" s="35"/>
      <c r="EV67" s="35"/>
      <c r="EW67" s="36"/>
      <c r="EX67" s="36"/>
      <c r="EY67" s="16"/>
      <c r="EZ67" s="258"/>
      <c r="FA67" s="57"/>
      <c r="FB67" s="57"/>
      <c r="FC67" s="57"/>
      <c r="FD67" s="58"/>
      <c r="FE67" s="5"/>
      <c r="FF67" s="247"/>
      <c r="FG67" s="247"/>
      <c r="FH67" s="247"/>
      <c r="FI67" s="247"/>
      <c r="FJ67" s="247"/>
      <c r="FK67" s="247"/>
      <c r="FL67" s="247"/>
      <c r="FM67" s="247"/>
      <c r="FN67" s="247"/>
      <c r="FO67" s="248"/>
      <c r="FP67" s="248"/>
    </row>
    <row r="68" spans="1:172" x14ac:dyDescent="0.35">
      <c r="A68" s="87"/>
      <c r="B68" s="88"/>
      <c r="C68" s="319"/>
      <c r="D68" s="320"/>
      <c r="E68" s="312"/>
      <c r="F68" s="312"/>
      <c r="G68" s="321"/>
      <c r="H68" s="321"/>
      <c r="I68" s="312"/>
      <c r="J68" s="312"/>
      <c r="K68" s="312"/>
      <c r="L68" s="71"/>
      <c r="M68" s="322"/>
      <c r="N68" s="322"/>
      <c r="O68" s="322"/>
      <c r="P68" s="322"/>
      <c r="Q68" s="312"/>
      <c r="R68" s="312"/>
      <c r="S68" s="312"/>
      <c r="T68" s="313"/>
      <c r="U68" s="267"/>
      <c r="V68" s="319"/>
      <c r="W68" s="320"/>
      <c r="X68" s="312"/>
      <c r="Y68" s="312"/>
      <c r="Z68" s="321"/>
      <c r="AA68" s="321"/>
      <c r="AB68" s="312"/>
      <c r="AC68" s="312"/>
      <c r="AD68" s="312"/>
      <c r="AE68" s="71"/>
      <c r="AF68" s="322"/>
      <c r="AG68" s="322"/>
      <c r="AH68" s="322"/>
      <c r="AI68" s="322"/>
      <c r="AJ68" s="312"/>
      <c r="AK68" s="312"/>
      <c r="AL68" s="312"/>
      <c r="AM68" s="313"/>
      <c r="AN68" s="267"/>
      <c r="AO68" s="319"/>
      <c r="AP68" s="320"/>
      <c r="AQ68" s="312"/>
      <c r="AR68" s="312"/>
      <c r="AS68" s="321"/>
      <c r="AT68" s="321"/>
      <c r="AU68" s="312"/>
      <c r="AV68" s="312"/>
      <c r="AW68" s="312"/>
      <c r="AX68" s="71"/>
      <c r="AY68" s="322"/>
      <c r="AZ68" s="322"/>
      <c r="BA68" s="322"/>
      <c r="BB68" s="322"/>
      <c r="BC68" s="312"/>
      <c r="BD68" s="312"/>
      <c r="BE68" s="312"/>
      <c r="BF68" s="313"/>
      <c r="BG68" s="267"/>
      <c r="BH68" s="32"/>
      <c r="BI68" s="5"/>
      <c r="BJ68" s="319"/>
      <c r="BK68" s="320"/>
      <c r="BL68" s="312"/>
      <c r="BM68" s="312"/>
      <c r="BN68" s="321"/>
      <c r="BO68" s="321"/>
      <c r="BP68" s="312"/>
      <c r="BQ68" s="312"/>
      <c r="BR68" s="312"/>
      <c r="BS68" s="71"/>
      <c r="BT68" s="322"/>
      <c r="BU68" s="322"/>
      <c r="BV68" s="322"/>
      <c r="BW68" s="322"/>
      <c r="BX68" s="312"/>
      <c r="BY68" s="312"/>
      <c r="BZ68" s="312"/>
      <c r="CA68" s="313"/>
      <c r="CB68" s="267"/>
      <c r="CC68" s="319"/>
      <c r="CD68" s="320"/>
      <c r="CE68" s="312"/>
      <c r="CF68" s="312"/>
      <c r="CG68" s="321"/>
      <c r="CH68" s="321"/>
      <c r="CI68" s="312"/>
      <c r="CJ68" s="312"/>
      <c r="CK68" s="312"/>
      <c r="CL68" s="71"/>
      <c r="CM68" s="322"/>
      <c r="CN68" s="322"/>
      <c r="CO68" s="322"/>
      <c r="CP68" s="322"/>
      <c r="CQ68" s="312"/>
      <c r="CR68" s="312"/>
      <c r="CS68" s="312"/>
      <c r="CT68" s="313"/>
      <c r="CU68" s="267"/>
      <c r="CV68" s="46"/>
      <c r="CW68" s="46"/>
      <c r="CX68" s="80"/>
      <c r="CY68" s="80"/>
      <c r="CZ68" s="323"/>
      <c r="DA68" s="324"/>
      <c r="DB68" s="324"/>
      <c r="DC68" s="324"/>
      <c r="DD68" s="324"/>
      <c r="DE68" s="324"/>
      <c r="DF68" s="324"/>
      <c r="DG68" s="324"/>
      <c r="DH68" s="324"/>
      <c r="DI68" s="323"/>
      <c r="DJ68" s="324"/>
      <c r="DK68" s="324"/>
      <c r="DL68" s="324"/>
      <c r="DM68" s="324"/>
      <c r="DN68" s="324"/>
      <c r="DO68" s="324"/>
      <c r="DP68" s="324"/>
      <c r="DQ68" s="324"/>
      <c r="DR68" s="324"/>
      <c r="DS68" s="324"/>
      <c r="DT68" s="324"/>
      <c r="DU68" s="324"/>
      <c r="DV68" s="324"/>
      <c r="DW68" s="324"/>
      <c r="DX68" s="324"/>
      <c r="DY68" s="324"/>
      <c r="DZ68" s="324"/>
      <c r="EA68" s="324"/>
      <c r="EB68" s="324"/>
      <c r="EC68" s="324"/>
      <c r="ED68" s="324"/>
      <c r="EE68" s="324"/>
      <c r="EF68" s="324"/>
      <c r="EG68" s="324"/>
      <c r="EH68" s="324"/>
      <c r="EI68" s="324"/>
      <c r="EJ68" s="324"/>
      <c r="EK68" s="324"/>
      <c r="EL68" s="324"/>
      <c r="EM68" s="324"/>
      <c r="EN68" s="324"/>
      <c r="EO68" s="324"/>
      <c r="EP68" s="324"/>
      <c r="EQ68" s="324"/>
      <c r="ER68" s="327"/>
      <c r="ES68" s="5"/>
      <c r="ET68" s="20"/>
      <c r="EU68" s="35"/>
      <c r="EV68" s="35"/>
      <c r="EW68" s="36"/>
      <c r="EX68" s="36"/>
      <c r="EY68" s="16"/>
      <c r="EZ68" s="258"/>
      <c r="FA68" s="57"/>
      <c r="FB68" s="57"/>
      <c r="FC68" s="57"/>
      <c r="FD68" s="58"/>
      <c r="FE68" s="5"/>
      <c r="FF68" s="247"/>
      <c r="FG68" s="247"/>
      <c r="FH68" s="247"/>
      <c r="FI68" s="247"/>
      <c r="FJ68" s="247"/>
      <c r="FK68" s="247"/>
      <c r="FL68" s="247"/>
      <c r="FM68" s="247"/>
      <c r="FN68" s="247"/>
      <c r="FO68" s="248"/>
      <c r="FP68" s="248"/>
    </row>
    <row r="69" spans="1:172" x14ac:dyDescent="0.35">
      <c r="A69" s="87"/>
      <c r="B69" s="88"/>
      <c r="C69" s="319"/>
      <c r="D69" s="320"/>
      <c r="E69" s="312"/>
      <c r="F69" s="312"/>
      <c r="G69" s="321"/>
      <c r="H69" s="321"/>
      <c r="I69" s="312"/>
      <c r="J69" s="312"/>
      <c r="K69" s="312"/>
      <c r="L69" s="71"/>
      <c r="M69" s="322"/>
      <c r="N69" s="322"/>
      <c r="O69" s="322"/>
      <c r="P69" s="322"/>
      <c r="Q69" s="312"/>
      <c r="R69" s="312"/>
      <c r="S69" s="312"/>
      <c r="T69" s="313"/>
      <c r="U69" s="267"/>
      <c r="V69" s="319"/>
      <c r="W69" s="320"/>
      <c r="X69" s="312"/>
      <c r="Y69" s="312"/>
      <c r="Z69" s="321"/>
      <c r="AA69" s="321"/>
      <c r="AB69" s="312"/>
      <c r="AC69" s="312"/>
      <c r="AD69" s="312"/>
      <c r="AE69" s="71"/>
      <c r="AF69" s="322"/>
      <c r="AG69" s="322"/>
      <c r="AH69" s="322"/>
      <c r="AI69" s="322"/>
      <c r="AJ69" s="312"/>
      <c r="AK69" s="312"/>
      <c r="AL69" s="312"/>
      <c r="AM69" s="313"/>
      <c r="AN69" s="267"/>
      <c r="AO69" s="319"/>
      <c r="AP69" s="320"/>
      <c r="AQ69" s="312"/>
      <c r="AR69" s="312"/>
      <c r="AS69" s="321"/>
      <c r="AT69" s="321"/>
      <c r="AU69" s="312"/>
      <c r="AV69" s="312"/>
      <c r="AW69" s="312"/>
      <c r="AX69" s="71"/>
      <c r="AY69" s="322"/>
      <c r="AZ69" s="322"/>
      <c r="BA69" s="322"/>
      <c r="BB69" s="322"/>
      <c r="BC69" s="312"/>
      <c r="BD69" s="312"/>
      <c r="BE69" s="312"/>
      <c r="BF69" s="313"/>
      <c r="BG69" s="267"/>
      <c r="BH69" s="32"/>
      <c r="BI69" s="5"/>
      <c r="BJ69" s="319"/>
      <c r="BK69" s="320"/>
      <c r="BL69" s="312"/>
      <c r="BM69" s="312"/>
      <c r="BN69" s="321"/>
      <c r="BO69" s="321"/>
      <c r="BP69" s="312"/>
      <c r="BQ69" s="312"/>
      <c r="BR69" s="312"/>
      <c r="BS69" s="71"/>
      <c r="BT69" s="322"/>
      <c r="BU69" s="322"/>
      <c r="BV69" s="322"/>
      <c r="BW69" s="322"/>
      <c r="BX69" s="312"/>
      <c r="BY69" s="312"/>
      <c r="BZ69" s="312"/>
      <c r="CA69" s="313"/>
      <c r="CB69" s="267"/>
      <c r="CC69" s="319"/>
      <c r="CD69" s="320"/>
      <c r="CE69" s="312"/>
      <c r="CF69" s="312"/>
      <c r="CG69" s="321"/>
      <c r="CH69" s="321"/>
      <c r="CI69" s="312"/>
      <c r="CJ69" s="312"/>
      <c r="CK69" s="312"/>
      <c r="CL69" s="71"/>
      <c r="CM69" s="322"/>
      <c r="CN69" s="322"/>
      <c r="CO69" s="322"/>
      <c r="CP69" s="322"/>
      <c r="CQ69" s="312"/>
      <c r="CR69" s="312"/>
      <c r="CS69" s="312"/>
      <c r="CT69" s="313"/>
      <c r="CU69" s="267"/>
      <c r="CV69" s="46"/>
      <c r="CW69" s="46"/>
      <c r="CX69" s="80"/>
      <c r="CY69" s="80"/>
      <c r="CZ69" s="323"/>
      <c r="DA69" s="324"/>
      <c r="DB69" s="324"/>
      <c r="DC69" s="324"/>
      <c r="DD69" s="324"/>
      <c r="DE69" s="324"/>
      <c r="DF69" s="324"/>
      <c r="DG69" s="324"/>
      <c r="DH69" s="324"/>
      <c r="DI69" s="323"/>
      <c r="DJ69" s="324"/>
      <c r="DK69" s="324"/>
      <c r="DL69" s="324"/>
      <c r="DM69" s="324"/>
      <c r="DN69" s="324"/>
      <c r="DO69" s="324"/>
      <c r="DP69" s="324"/>
      <c r="DQ69" s="324"/>
      <c r="DR69" s="324"/>
      <c r="DS69" s="324"/>
      <c r="DT69" s="324"/>
      <c r="DU69" s="324"/>
      <c r="DV69" s="324"/>
      <c r="DW69" s="324"/>
      <c r="DX69" s="324"/>
      <c r="DY69" s="324"/>
      <c r="DZ69" s="324"/>
      <c r="EA69" s="324"/>
      <c r="EB69" s="324"/>
      <c r="EC69" s="324"/>
      <c r="ED69" s="324"/>
      <c r="EE69" s="324"/>
      <c r="EF69" s="324"/>
      <c r="EG69" s="324"/>
      <c r="EH69" s="324"/>
      <c r="EI69" s="324"/>
      <c r="EJ69" s="324"/>
      <c r="EK69" s="324"/>
      <c r="EL69" s="324"/>
      <c r="EM69" s="324"/>
      <c r="EN69" s="324"/>
      <c r="EO69" s="324"/>
      <c r="EP69" s="324"/>
      <c r="EQ69" s="324"/>
      <c r="ER69" s="327"/>
      <c r="ES69" s="5"/>
      <c r="ET69" s="20"/>
      <c r="EU69" s="35"/>
      <c r="EV69" s="35"/>
      <c r="EW69" s="36"/>
      <c r="EX69" s="36"/>
      <c r="EY69" s="16"/>
      <c r="EZ69" s="258"/>
      <c r="FA69" s="57"/>
      <c r="FB69" s="57"/>
      <c r="FC69" s="57"/>
      <c r="FD69" s="58"/>
      <c r="FE69" s="5"/>
      <c r="FF69" s="247"/>
      <c r="FG69" s="247"/>
      <c r="FH69" s="247"/>
      <c r="FI69" s="247"/>
      <c r="FJ69" s="247"/>
      <c r="FK69" s="247"/>
      <c r="FL69" s="247"/>
      <c r="FM69" s="247"/>
      <c r="FN69" s="247"/>
      <c r="FO69" s="248"/>
      <c r="FP69" s="248"/>
    </row>
    <row r="70" spans="1:172" x14ac:dyDescent="0.35">
      <c r="A70" s="87"/>
      <c r="B70" s="88"/>
      <c r="C70" s="319"/>
      <c r="D70" s="320"/>
      <c r="E70" s="312"/>
      <c r="F70" s="312"/>
      <c r="G70" s="321"/>
      <c r="H70" s="321"/>
      <c r="I70" s="312"/>
      <c r="J70" s="312"/>
      <c r="K70" s="312"/>
      <c r="L70" s="71"/>
      <c r="M70" s="322"/>
      <c r="N70" s="322"/>
      <c r="O70" s="322"/>
      <c r="P70" s="322"/>
      <c r="Q70" s="312"/>
      <c r="R70" s="312"/>
      <c r="S70" s="312"/>
      <c r="T70" s="313"/>
      <c r="U70" s="267"/>
      <c r="V70" s="319"/>
      <c r="W70" s="320"/>
      <c r="X70" s="312"/>
      <c r="Y70" s="312"/>
      <c r="Z70" s="321"/>
      <c r="AA70" s="321"/>
      <c r="AB70" s="312"/>
      <c r="AC70" s="312"/>
      <c r="AD70" s="312"/>
      <c r="AE70" s="71"/>
      <c r="AF70" s="322"/>
      <c r="AG70" s="322"/>
      <c r="AH70" s="322"/>
      <c r="AI70" s="322"/>
      <c r="AJ70" s="312"/>
      <c r="AK70" s="312"/>
      <c r="AL70" s="312"/>
      <c r="AM70" s="313"/>
      <c r="AN70" s="267"/>
      <c r="AO70" s="319"/>
      <c r="AP70" s="320"/>
      <c r="AQ70" s="312"/>
      <c r="AR70" s="312"/>
      <c r="AS70" s="321"/>
      <c r="AT70" s="321"/>
      <c r="AU70" s="312"/>
      <c r="AV70" s="312"/>
      <c r="AW70" s="312"/>
      <c r="AX70" s="71"/>
      <c r="AY70" s="322"/>
      <c r="AZ70" s="322"/>
      <c r="BA70" s="322"/>
      <c r="BB70" s="322"/>
      <c r="BC70" s="312"/>
      <c r="BD70" s="312"/>
      <c r="BE70" s="312"/>
      <c r="BF70" s="313"/>
      <c r="BG70" s="267"/>
      <c r="BH70" s="32"/>
      <c r="BI70" s="5"/>
      <c r="BJ70" s="319"/>
      <c r="BK70" s="320"/>
      <c r="BL70" s="312"/>
      <c r="BM70" s="312"/>
      <c r="BN70" s="321"/>
      <c r="BO70" s="321"/>
      <c r="BP70" s="312"/>
      <c r="BQ70" s="312"/>
      <c r="BR70" s="312"/>
      <c r="BS70" s="71"/>
      <c r="BT70" s="322"/>
      <c r="BU70" s="322"/>
      <c r="BV70" s="322"/>
      <c r="BW70" s="322"/>
      <c r="BX70" s="312"/>
      <c r="BY70" s="312"/>
      <c r="BZ70" s="312"/>
      <c r="CA70" s="313"/>
      <c r="CB70" s="267"/>
      <c r="CC70" s="319"/>
      <c r="CD70" s="320"/>
      <c r="CE70" s="312"/>
      <c r="CF70" s="312"/>
      <c r="CG70" s="321"/>
      <c r="CH70" s="321"/>
      <c r="CI70" s="312"/>
      <c r="CJ70" s="312"/>
      <c r="CK70" s="312"/>
      <c r="CL70" s="71"/>
      <c r="CM70" s="322"/>
      <c r="CN70" s="322"/>
      <c r="CO70" s="322"/>
      <c r="CP70" s="322"/>
      <c r="CQ70" s="312"/>
      <c r="CR70" s="312"/>
      <c r="CS70" s="312"/>
      <c r="CT70" s="313"/>
      <c r="CU70" s="267"/>
      <c r="CV70" s="46"/>
      <c r="CW70" s="46"/>
      <c r="CX70" s="80"/>
      <c r="CY70" s="80"/>
      <c r="CZ70" s="323"/>
      <c r="DA70" s="324"/>
      <c r="DB70" s="324"/>
      <c r="DC70" s="324"/>
      <c r="DD70" s="324"/>
      <c r="DE70" s="324"/>
      <c r="DF70" s="324"/>
      <c r="DG70" s="324"/>
      <c r="DH70" s="324"/>
      <c r="DI70" s="323"/>
      <c r="DJ70" s="324"/>
      <c r="DK70" s="324"/>
      <c r="DL70" s="324"/>
      <c r="DM70" s="324"/>
      <c r="DN70" s="324"/>
      <c r="DO70" s="324"/>
      <c r="DP70" s="324"/>
      <c r="DQ70" s="324"/>
      <c r="DR70" s="324"/>
      <c r="DS70" s="324"/>
      <c r="DT70" s="324"/>
      <c r="DU70" s="324"/>
      <c r="DV70" s="324"/>
      <c r="DW70" s="324"/>
      <c r="DX70" s="324"/>
      <c r="DY70" s="324"/>
      <c r="DZ70" s="324"/>
      <c r="EA70" s="324"/>
      <c r="EB70" s="324"/>
      <c r="EC70" s="324"/>
      <c r="ED70" s="324"/>
      <c r="EE70" s="324"/>
      <c r="EF70" s="324"/>
      <c r="EG70" s="324"/>
      <c r="EH70" s="324"/>
      <c r="EI70" s="324"/>
      <c r="EJ70" s="324"/>
      <c r="EK70" s="324"/>
      <c r="EL70" s="324"/>
      <c r="EM70" s="324"/>
      <c r="EN70" s="324"/>
      <c r="EO70" s="324"/>
      <c r="EP70" s="324"/>
      <c r="EQ70" s="324"/>
      <c r="ER70" s="327"/>
      <c r="ES70" s="5"/>
      <c r="ET70" s="20"/>
      <c r="EU70" s="35"/>
      <c r="EV70" s="35"/>
      <c r="EW70" s="36"/>
      <c r="EX70" s="36"/>
      <c r="EY70" s="16"/>
      <c r="EZ70" s="258"/>
      <c r="FA70" s="57"/>
      <c r="FB70" s="57"/>
      <c r="FC70" s="57"/>
      <c r="FD70" s="58"/>
      <c r="FE70" s="5"/>
      <c r="FF70" s="247"/>
      <c r="FG70" s="247"/>
      <c r="FH70" s="247"/>
      <c r="FI70" s="247"/>
      <c r="FJ70" s="247"/>
      <c r="FK70" s="247"/>
      <c r="FL70" s="247"/>
      <c r="FM70" s="247"/>
      <c r="FN70" s="247"/>
      <c r="FO70" s="248"/>
      <c r="FP70" s="248"/>
    </row>
    <row r="71" spans="1:172" x14ac:dyDescent="0.35">
      <c r="A71" s="87"/>
      <c r="B71" s="88"/>
      <c r="C71" s="319"/>
      <c r="D71" s="320"/>
      <c r="E71" s="312"/>
      <c r="F71" s="312"/>
      <c r="G71" s="321"/>
      <c r="H71" s="321"/>
      <c r="I71" s="312"/>
      <c r="J71" s="312"/>
      <c r="K71" s="312"/>
      <c r="L71" s="71"/>
      <c r="M71" s="322"/>
      <c r="N71" s="322"/>
      <c r="O71" s="322"/>
      <c r="P71" s="322"/>
      <c r="Q71" s="312"/>
      <c r="R71" s="312"/>
      <c r="S71" s="312"/>
      <c r="T71" s="313"/>
      <c r="U71" s="267"/>
      <c r="V71" s="319"/>
      <c r="W71" s="320"/>
      <c r="X71" s="312"/>
      <c r="Y71" s="312"/>
      <c r="Z71" s="321"/>
      <c r="AA71" s="321"/>
      <c r="AB71" s="312"/>
      <c r="AC71" s="312"/>
      <c r="AD71" s="312"/>
      <c r="AE71" s="71"/>
      <c r="AF71" s="322"/>
      <c r="AG71" s="322"/>
      <c r="AH71" s="322"/>
      <c r="AI71" s="322"/>
      <c r="AJ71" s="312"/>
      <c r="AK71" s="312"/>
      <c r="AL71" s="312"/>
      <c r="AM71" s="313"/>
      <c r="AN71" s="267"/>
      <c r="AO71" s="319"/>
      <c r="AP71" s="320"/>
      <c r="AQ71" s="312"/>
      <c r="AR71" s="312"/>
      <c r="AS71" s="321"/>
      <c r="AT71" s="321"/>
      <c r="AU71" s="312"/>
      <c r="AV71" s="312"/>
      <c r="AW71" s="312"/>
      <c r="AX71" s="71"/>
      <c r="AY71" s="322"/>
      <c r="AZ71" s="322"/>
      <c r="BA71" s="322"/>
      <c r="BB71" s="322"/>
      <c r="BC71" s="312"/>
      <c r="BD71" s="312"/>
      <c r="BE71" s="312"/>
      <c r="BF71" s="313"/>
      <c r="BG71" s="267"/>
      <c r="BH71" s="32"/>
      <c r="BI71" s="5"/>
      <c r="BJ71" s="319"/>
      <c r="BK71" s="320"/>
      <c r="BL71" s="312"/>
      <c r="BM71" s="312"/>
      <c r="BN71" s="321"/>
      <c r="BO71" s="321"/>
      <c r="BP71" s="312"/>
      <c r="BQ71" s="312"/>
      <c r="BR71" s="312"/>
      <c r="BS71" s="71"/>
      <c r="BT71" s="322"/>
      <c r="BU71" s="322"/>
      <c r="BV71" s="322"/>
      <c r="BW71" s="322"/>
      <c r="BX71" s="312"/>
      <c r="BY71" s="312"/>
      <c r="BZ71" s="312"/>
      <c r="CA71" s="313"/>
      <c r="CB71" s="267"/>
      <c r="CC71" s="319"/>
      <c r="CD71" s="320"/>
      <c r="CE71" s="312"/>
      <c r="CF71" s="312"/>
      <c r="CG71" s="321"/>
      <c r="CH71" s="321"/>
      <c r="CI71" s="312"/>
      <c r="CJ71" s="312"/>
      <c r="CK71" s="312"/>
      <c r="CL71" s="71"/>
      <c r="CM71" s="322"/>
      <c r="CN71" s="322"/>
      <c r="CO71" s="322"/>
      <c r="CP71" s="322"/>
      <c r="CQ71" s="312"/>
      <c r="CR71" s="312"/>
      <c r="CS71" s="312"/>
      <c r="CT71" s="313"/>
      <c r="CU71" s="267"/>
      <c r="CV71" s="46"/>
      <c r="CW71" s="46"/>
      <c r="CX71" s="80"/>
      <c r="CY71" s="80"/>
      <c r="CZ71" s="323"/>
      <c r="DA71" s="324"/>
      <c r="DB71" s="324"/>
      <c r="DC71" s="324"/>
      <c r="DD71" s="324"/>
      <c r="DE71" s="324"/>
      <c r="DF71" s="324"/>
      <c r="DG71" s="324"/>
      <c r="DH71" s="324"/>
      <c r="DI71" s="323"/>
      <c r="DJ71" s="324"/>
      <c r="DK71" s="324"/>
      <c r="DL71" s="324"/>
      <c r="DM71" s="324"/>
      <c r="DN71" s="324"/>
      <c r="DO71" s="324"/>
      <c r="DP71" s="324"/>
      <c r="DQ71" s="324"/>
      <c r="DR71" s="324"/>
      <c r="DS71" s="324"/>
      <c r="DT71" s="324"/>
      <c r="DU71" s="324"/>
      <c r="DV71" s="324"/>
      <c r="DW71" s="324"/>
      <c r="DX71" s="324"/>
      <c r="DY71" s="324"/>
      <c r="DZ71" s="324"/>
      <c r="EA71" s="324"/>
      <c r="EB71" s="324"/>
      <c r="EC71" s="324"/>
      <c r="ED71" s="324"/>
      <c r="EE71" s="324"/>
      <c r="EF71" s="324"/>
      <c r="EG71" s="324"/>
      <c r="EH71" s="324"/>
      <c r="EI71" s="324"/>
      <c r="EJ71" s="324"/>
      <c r="EK71" s="324"/>
      <c r="EL71" s="324"/>
      <c r="EM71" s="324"/>
      <c r="EN71" s="324"/>
      <c r="EO71" s="324"/>
      <c r="EP71" s="324"/>
      <c r="EQ71" s="324"/>
      <c r="ER71" s="327"/>
      <c r="ES71" s="5"/>
      <c r="ET71" s="20"/>
      <c r="EU71" s="35"/>
      <c r="EV71" s="35"/>
      <c r="EW71" s="36"/>
      <c r="EX71" s="36"/>
      <c r="EY71" s="16"/>
      <c r="EZ71" s="258"/>
      <c r="FA71" s="57"/>
      <c r="FB71" s="57"/>
      <c r="FC71" s="57"/>
      <c r="FD71" s="58"/>
      <c r="FE71" s="5"/>
      <c r="FF71" s="247"/>
      <c r="FG71" s="247"/>
      <c r="FH71" s="247"/>
      <c r="FI71" s="247"/>
      <c r="FJ71" s="247"/>
      <c r="FK71" s="247"/>
      <c r="FL71" s="247"/>
      <c r="FM71" s="247"/>
      <c r="FN71" s="247"/>
      <c r="FO71" s="248"/>
      <c r="FP71" s="248"/>
    </row>
    <row r="72" spans="1:172" x14ac:dyDescent="0.35">
      <c r="A72" s="87"/>
      <c r="B72" s="88"/>
      <c r="C72" s="319"/>
      <c r="D72" s="320"/>
      <c r="E72" s="312"/>
      <c r="F72" s="312"/>
      <c r="G72" s="321"/>
      <c r="H72" s="321"/>
      <c r="I72" s="312"/>
      <c r="J72" s="312"/>
      <c r="K72" s="312"/>
      <c r="L72" s="71"/>
      <c r="M72" s="322"/>
      <c r="N72" s="322"/>
      <c r="O72" s="322"/>
      <c r="P72" s="322"/>
      <c r="Q72" s="312"/>
      <c r="R72" s="312"/>
      <c r="S72" s="312"/>
      <c r="T72" s="313"/>
      <c r="U72" s="267"/>
      <c r="V72" s="319"/>
      <c r="W72" s="320"/>
      <c r="X72" s="312"/>
      <c r="Y72" s="312"/>
      <c r="Z72" s="321"/>
      <c r="AA72" s="321"/>
      <c r="AB72" s="312"/>
      <c r="AC72" s="312"/>
      <c r="AD72" s="312"/>
      <c r="AE72" s="71"/>
      <c r="AF72" s="322"/>
      <c r="AG72" s="322"/>
      <c r="AH72" s="322"/>
      <c r="AI72" s="322"/>
      <c r="AJ72" s="312"/>
      <c r="AK72" s="312"/>
      <c r="AL72" s="312"/>
      <c r="AM72" s="313"/>
      <c r="AN72" s="267"/>
      <c r="AO72" s="319"/>
      <c r="AP72" s="320"/>
      <c r="AQ72" s="312"/>
      <c r="AR72" s="312"/>
      <c r="AS72" s="321"/>
      <c r="AT72" s="321"/>
      <c r="AU72" s="312"/>
      <c r="AV72" s="312"/>
      <c r="AW72" s="312"/>
      <c r="AX72" s="71"/>
      <c r="AY72" s="322"/>
      <c r="AZ72" s="322"/>
      <c r="BA72" s="322"/>
      <c r="BB72" s="322"/>
      <c r="BC72" s="312"/>
      <c r="BD72" s="312"/>
      <c r="BE72" s="312"/>
      <c r="BF72" s="313"/>
      <c r="BG72" s="267"/>
      <c r="BH72" s="32"/>
      <c r="BI72" s="5"/>
      <c r="BJ72" s="319"/>
      <c r="BK72" s="320"/>
      <c r="BL72" s="312"/>
      <c r="BM72" s="312"/>
      <c r="BN72" s="321"/>
      <c r="BO72" s="321"/>
      <c r="BP72" s="312"/>
      <c r="BQ72" s="312"/>
      <c r="BR72" s="312"/>
      <c r="BS72" s="71"/>
      <c r="BT72" s="322"/>
      <c r="BU72" s="322"/>
      <c r="BV72" s="322"/>
      <c r="BW72" s="322"/>
      <c r="BX72" s="312"/>
      <c r="BY72" s="312"/>
      <c r="BZ72" s="312"/>
      <c r="CA72" s="313"/>
      <c r="CB72" s="267"/>
      <c r="CC72" s="319"/>
      <c r="CD72" s="320"/>
      <c r="CE72" s="312"/>
      <c r="CF72" s="312"/>
      <c r="CG72" s="321"/>
      <c r="CH72" s="321"/>
      <c r="CI72" s="312"/>
      <c r="CJ72" s="312"/>
      <c r="CK72" s="312"/>
      <c r="CL72" s="71"/>
      <c r="CM72" s="322"/>
      <c r="CN72" s="322"/>
      <c r="CO72" s="322"/>
      <c r="CP72" s="322"/>
      <c r="CQ72" s="312"/>
      <c r="CR72" s="312"/>
      <c r="CS72" s="312"/>
      <c r="CT72" s="313"/>
      <c r="CU72" s="267"/>
      <c r="CV72" s="46"/>
      <c r="CW72" s="46"/>
      <c r="CX72" s="80"/>
      <c r="CY72" s="80"/>
      <c r="CZ72" s="323"/>
      <c r="DA72" s="324"/>
      <c r="DB72" s="324"/>
      <c r="DC72" s="324"/>
      <c r="DD72" s="324"/>
      <c r="DE72" s="324"/>
      <c r="DF72" s="324"/>
      <c r="DG72" s="324"/>
      <c r="DH72" s="324"/>
      <c r="DI72" s="323"/>
      <c r="DJ72" s="324"/>
      <c r="DK72" s="324"/>
      <c r="DL72" s="324"/>
      <c r="DM72" s="324"/>
      <c r="DN72" s="324"/>
      <c r="DO72" s="324"/>
      <c r="DP72" s="324"/>
      <c r="DQ72" s="324"/>
      <c r="DR72" s="324"/>
      <c r="DS72" s="324"/>
      <c r="DT72" s="324"/>
      <c r="DU72" s="324"/>
      <c r="DV72" s="324"/>
      <c r="DW72" s="324"/>
      <c r="DX72" s="324"/>
      <c r="DY72" s="324"/>
      <c r="DZ72" s="324"/>
      <c r="EA72" s="324"/>
      <c r="EB72" s="324"/>
      <c r="EC72" s="324"/>
      <c r="ED72" s="324"/>
      <c r="EE72" s="324"/>
      <c r="EF72" s="324"/>
      <c r="EG72" s="324"/>
      <c r="EH72" s="324"/>
      <c r="EI72" s="324"/>
      <c r="EJ72" s="326"/>
      <c r="EK72" s="339"/>
      <c r="EL72" s="339"/>
      <c r="EM72" s="339"/>
      <c r="EN72" s="339"/>
      <c r="EO72" s="339"/>
      <c r="EP72" s="339"/>
      <c r="EQ72" s="339"/>
      <c r="ER72" s="340"/>
      <c r="ES72" s="5"/>
      <c r="ET72" s="20"/>
      <c r="EU72" s="35"/>
      <c r="EV72" s="35"/>
      <c r="EW72" s="36"/>
      <c r="EX72" s="36"/>
      <c r="EY72" s="16"/>
      <c r="EZ72" s="258"/>
      <c r="FA72" s="57"/>
      <c r="FB72" s="57"/>
      <c r="FC72" s="57"/>
      <c r="FD72" s="58"/>
      <c r="FE72" s="5"/>
      <c r="FF72" s="247"/>
      <c r="FG72" s="247"/>
      <c r="FH72" s="247"/>
      <c r="FI72" s="247"/>
      <c r="FJ72" s="247"/>
      <c r="FK72" s="247"/>
      <c r="FL72" s="247"/>
      <c r="FM72" s="247"/>
      <c r="FN72" s="247"/>
      <c r="FO72" s="248"/>
      <c r="FP72" s="248"/>
    </row>
    <row r="73" spans="1:172" x14ac:dyDescent="0.35">
      <c r="A73" s="87"/>
      <c r="B73" s="88"/>
      <c r="C73" s="319"/>
      <c r="D73" s="320"/>
      <c r="E73" s="312"/>
      <c r="F73" s="312"/>
      <c r="G73" s="321"/>
      <c r="H73" s="321"/>
      <c r="I73" s="312"/>
      <c r="J73" s="312"/>
      <c r="K73" s="312"/>
      <c r="L73" s="71"/>
      <c r="M73" s="322"/>
      <c r="N73" s="322"/>
      <c r="O73" s="322"/>
      <c r="P73" s="322"/>
      <c r="Q73" s="312"/>
      <c r="R73" s="312"/>
      <c r="S73" s="312"/>
      <c r="T73" s="313"/>
      <c r="U73" s="267"/>
      <c r="V73" s="319"/>
      <c r="W73" s="320"/>
      <c r="X73" s="312"/>
      <c r="Y73" s="312"/>
      <c r="Z73" s="321"/>
      <c r="AA73" s="321"/>
      <c r="AB73" s="312"/>
      <c r="AC73" s="312"/>
      <c r="AD73" s="312"/>
      <c r="AE73" s="71"/>
      <c r="AF73" s="322"/>
      <c r="AG73" s="322"/>
      <c r="AH73" s="322"/>
      <c r="AI73" s="322"/>
      <c r="AJ73" s="312"/>
      <c r="AK73" s="312"/>
      <c r="AL73" s="312"/>
      <c r="AM73" s="313"/>
      <c r="AN73" s="267"/>
      <c r="AO73" s="319"/>
      <c r="AP73" s="320"/>
      <c r="AQ73" s="312"/>
      <c r="AR73" s="312"/>
      <c r="AS73" s="321"/>
      <c r="AT73" s="321"/>
      <c r="AU73" s="312"/>
      <c r="AV73" s="312"/>
      <c r="AW73" s="312"/>
      <c r="AX73" s="71"/>
      <c r="AY73" s="322"/>
      <c r="AZ73" s="322"/>
      <c r="BA73" s="322"/>
      <c r="BB73" s="322"/>
      <c r="BC73" s="312"/>
      <c r="BD73" s="312"/>
      <c r="BE73" s="312"/>
      <c r="BF73" s="313"/>
      <c r="BG73" s="267"/>
      <c r="BH73" s="32"/>
      <c r="BI73" s="5"/>
      <c r="BJ73" s="319"/>
      <c r="BK73" s="320"/>
      <c r="BL73" s="312"/>
      <c r="BM73" s="312"/>
      <c r="BN73" s="321"/>
      <c r="BO73" s="321"/>
      <c r="BP73" s="312"/>
      <c r="BQ73" s="312"/>
      <c r="BR73" s="312"/>
      <c r="BS73" s="71"/>
      <c r="BT73" s="322"/>
      <c r="BU73" s="322"/>
      <c r="BV73" s="322"/>
      <c r="BW73" s="322"/>
      <c r="BX73" s="312"/>
      <c r="BY73" s="312"/>
      <c r="BZ73" s="312"/>
      <c r="CA73" s="313"/>
      <c r="CB73" s="267"/>
      <c r="CC73" s="319"/>
      <c r="CD73" s="320"/>
      <c r="CE73" s="312"/>
      <c r="CF73" s="312"/>
      <c r="CG73" s="321"/>
      <c r="CH73" s="321"/>
      <c r="CI73" s="312"/>
      <c r="CJ73" s="312"/>
      <c r="CK73" s="312"/>
      <c r="CL73" s="71"/>
      <c r="CM73" s="322"/>
      <c r="CN73" s="322"/>
      <c r="CO73" s="322"/>
      <c r="CP73" s="322"/>
      <c r="CQ73" s="312"/>
      <c r="CR73" s="312"/>
      <c r="CS73" s="312"/>
      <c r="CT73" s="313"/>
      <c r="CU73" s="267"/>
      <c r="CV73" s="46"/>
      <c r="CW73" s="46"/>
      <c r="CX73" s="80"/>
      <c r="CY73" s="80"/>
      <c r="CZ73" s="323"/>
      <c r="DA73" s="324"/>
      <c r="DB73" s="324"/>
      <c r="DC73" s="324"/>
      <c r="DD73" s="324"/>
      <c r="DE73" s="324"/>
      <c r="DF73" s="324"/>
      <c r="DG73" s="324"/>
      <c r="DH73" s="324"/>
      <c r="DI73" s="323"/>
      <c r="DJ73" s="324"/>
      <c r="DK73" s="324"/>
      <c r="DL73" s="324"/>
      <c r="DM73" s="324"/>
      <c r="DN73" s="324"/>
      <c r="DO73" s="324"/>
      <c r="DP73" s="324"/>
      <c r="DQ73" s="324"/>
      <c r="DR73" s="324"/>
      <c r="DS73" s="324"/>
      <c r="DT73" s="324"/>
      <c r="DU73" s="324"/>
      <c r="DV73" s="324"/>
      <c r="DW73" s="324"/>
      <c r="DX73" s="324"/>
      <c r="DY73" s="324"/>
      <c r="DZ73" s="324"/>
      <c r="EA73" s="324"/>
      <c r="EB73" s="324"/>
      <c r="EC73" s="324"/>
      <c r="ED73" s="324"/>
      <c r="EE73" s="324"/>
      <c r="EF73" s="324"/>
      <c r="EG73" s="324"/>
      <c r="EH73" s="324"/>
      <c r="EI73" s="324"/>
      <c r="EJ73" s="326"/>
      <c r="EK73" s="339"/>
      <c r="EL73" s="339"/>
      <c r="EM73" s="339"/>
      <c r="EN73" s="339"/>
      <c r="EO73" s="339"/>
      <c r="EP73" s="339"/>
      <c r="EQ73" s="339"/>
      <c r="ER73" s="340"/>
      <c r="ES73" s="5"/>
      <c r="ET73" s="20"/>
      <c r="EU73" s="35"/>
      <c r="EV73" s="35"/>
      <c r="EW73" s="36"/>
      <c r="EX73" s="36"/>
      <c r="EY73" s="16"/>
      <c r="EZ73" s="258"/>
      <c r="FA73" s="57"/>
      <c r="FB73" s="57"/>
      <c r="FC73" s="57"/>
      <c r="FD73" s="58"/>
      <c r="FE73" s="5"/>
      <c r="FF73" s="247"/>
      <c r="FG73" s="247"/>
      <c r="FH73" s="247"/>
      <c r="FI73" s="247"/>
      <c r="FJ73" s="247"/>
      <c r="FK73" s="247"/>
      <c r="FL73" s="247"/>
      <c r="FM73" s="247"/>
      <c r="FN73" s="247"/>
      <c r="FO73" s="248"/>
      <c r="FP73" s="248"/>
    </row>
    <row r="74" spans="1:172" x14ac:dyDescent="0.35">
      <c r="A74" s="87"/>
      <c r="B74" s="88"/>
      <c r="C74" s="319"/>
      <c r="D74" s="320"/>
      <c r="E74" s="312"/>
      <c r="F74" s="312"/>
      <c r="G74" s="321"/>
      <c r="H74" s="321"/>
      <c r="I74" s="312"/>
      <c r="J74" s="312"/>
      <c r="K74" s="312"/>
      <c r="L74" s="71"/>
      <c r="M74" s="322"/>
      <c r="N74" s="322"/>
      <c r="O74" s="322"/>
      <c r="P74" s="322"/>
      <c r="Q74" s="312"/>
      <c r="R74" s="312"/>
      <c r="S74" s="312"/>
      <c r="T74" s="313"/>
      <c r="U74" s="267"/>
      <c r="V74" s="319"/>
      <c r="W74" s="320"/>
      <c r="X74" s="312"/>
      <c r="Y74" s="312"/>
      <c r="Z74" s="321"/>
      <c r="AA74" s="321"/>
      <c r="AB74" s="312"/>
      <c r="AC74" s="312"/>
      <c r="AD74" s="312"/>
      <c r="AE74" s="71"/>
      <c r="AF74" s="322"/>
      <c r="AG74" s="322"/>
      <c r="AH74" s="322"/>
      <c r="AI74" s="322"/>
      <c r="AJ74" s="312"/>
      <c r="AK74" s="312"/>
      <c r="AL74" s="312"/>
      <c r="AM74" s="313"/>
      <c r="AN74" s="267"/>
      <c r="AO74" s="319"/>
      <c r="AP74" s="320"/>
      <c r="AQ74" s="312"/>
      <c r="AR74" s="312"/>
      <c r="AS74" s="321"/>
      <c r="AT74" s="321"/>
      <c r="AU74" s="312"/>
      <c r="AV74" s="312"/>
      <c r="AW74" s="312"/>
      <c r="AX74" s="71"/>
      <c r="AY74" s="322"/>
      <c r="AZ74" s="322"/>
      <c r="BA74" s="322"/>
      <c r="BB74" s="322"/>
      <c r="BC74" s="312"/>
      <c r="BD74" s="312"/>
      <c r="BE74" s="312"/>
      <c r="BF74" s="313"/>
      <c r="BG74" s="267"/>
      <c r="BH74" s="32"/>
      <c r="BI74" s="5"/>
      <c r="BJ74" s="319"/>
      <c r="BK74" s="320"/>
      <c r="BL74" s="312"/>
      <c r="BM74" s="312"/>
      <c r="BN74" s="321"/>
      <c r="BO74" s="321"/>
      <c r="BP74" s="312"/>
      <c r="BQ74" s="312"/>
      <c r="BR74" s="312"/>
      <c r="BS74" s="71"/>
      <c r="BT74" s="322"/>
      <c r="BU74" s="322"/>
      <c r="BV74" s="322"/>
      <c r="BW74" s="322"/>
      <c r="BX74" s="312"/>
      <c r="BY74" s="312"/>
      <c r="BZ74" s="312"/>
      <c r="CA74" s="313"/>
      <c r="CB74" s="267"/>
      <c r="CC74" s="319"/>
      <c r="CD74" s="320"/>
      <c r="CE74" s="312"/>
      <c r="CF74" s="312"/>
      <c r="CG74" s="321"/>
      <c r="CH74" s="321"/>
      <c r="CI74" s="312"/>
      <c r="CJ74" s="312"/>
      <c r="CK74" s="312"/>
      <c r="CL74" s="71"/>
      <c r="CM74" s="322"/>
      <c r="CN74" s="322"/>
      <c r="CO74" s="322"/>
      <c r="CP74" s="322"/>
      <c r="CQ74" s="312"/>
      <c r="CR74" s="312"/>
      <c r="CS74" s="312"/>
      <c r="CT74" s="313"/>
      <c r="CU74" s="267"/>
      <c r="CV74" s="46"/>
      <c r="CW74" s="46"/>
      <c r="CX74" s="80"/>
      <c r="CY74" s="80"/>
      <c r="CZ74" s="323"/>
      <c r="DA74" s="324"/>
      <c r="DB74" s="324"/>
      <c r="DC74" s="324"/>
      <c r="DD74" s="324"/>
      <c r="DE74" s="324"/>
      <c r="DF74" s="324"/>
      <c r="DG74" s="324"/>
      <c r="DH74" s="324"/>
      <c r="DI74" s="323"/>
      <c r="DJ74" s="324"/>
      <c r="DK74" s="324"/>
      <c r="DL74" s="324"/>
      <c r="DM74" s="324"/>
      <c r="DN74" s="324"/>
      <c r="DO74" s="324"/>
      <c r="DP74" s="324"/>
      <c r="DQ74" s="324"/>
      <c r="DR74" s="324"/>
      <c r="DS74" s="324"/>
      <c r="DT74" s="324"/>
      <c r="DU74" s="324"/>
      <c r="DV74" s="324"/>
      <c r="DW74" s="324"/>
      <c r="DX74" s="324"/>
      <c r="DY74" s="324"/>
      <c r="DZ74" s="324"/>
      <c r="EA74" s="324"/>
      <c r="EB74" s="324"/>
      <c r="EC74" s="324"/>
      <c r="ED74" s="324"/>
      <c r="EE74" s="324"/>
      <c r="EF74" s="324"/>
      <c r="EG74" s="324"/>
      <c r="EH74" s="324"/>
      <c r="EI74" s="324"/>
      <c r="EJ74" s="324"/>
      <c r="EK74" s="324"/>
      <c r="EL74" s="324"/>
      <c r="EM74" s="324"/>
      <c r="EN74" s="324"/>
      <c r="EO74" s="324"/>
      <c r="EP74" s="324"/>
      <c r="EQ74" s="324"/>
      <c r="ER74" s="327"/>
      <c r="ES74" s="5"/>
      <c r="ET74" s="20"/>
      <c r="EU74" s="35"/>
      <c r="EV74" s="35"/>
      <c r="EW74" s="36"/>
      <c r="EX74" s="36"/>
      <c r="EY74" s="16"/>
      <c r="EZ74" s="258"/>
      <c r="FA74" s="57"/>
      <c r="FB74" s="57"/>
      <c r="FC74" s="57"/>
      <c r="FD74" s="58"/>
      <c r="FE74" s="5"/>
      <c r="FF74" s="247"/>
      <c r="FG74" s="247"/>
      <c r="FH74" s="247"/>
      <c r="FI74" s="247"/>
      <c r="FJ74" s="247"/>
      <c r="FK74" s="247"/>
      <c r="FL74" s="247"/>
      <c r="FM74" s="247"/>
      <c r="FN74" s="247"/>
      <c r="FO74" s="248"/>
      <c r="FP74" s="248"/>
    </row>
    <row r="75" spans="1:172" x14ac:dyDescent="0.35">
      <c r="A75" s="87"/>
      <c r="B75" s="88"/>
      <c r="C75" s="319"/>
      <c r="D75" s="320"/>
      <c r="E75" s="312"/>
      <c r="F75" s="312"/>
      <c r="G75" s="321"/>
      <c r="H75" s="321"/>
      <c r="I75" s="312"/>
      <c r="J75" s="312"/>
      <c r="K75" s="312"/>
      <c r="L75" s="71"/>
      <c r="M75" s="322"/>
      <c r="N75" s="322"/>
      <c r="O75" s="322"/>
      <c r="P75" s="322"/>
      <c r="Q75" s="312"/>
      <c r="R75" s="312"/>
      <c r="S75" s="312"/>
      <c r="T75" s="313"/>
      <c r="U75" s="267"/>
      <c r="V75" s="319"/>
      <c r="W75" s="320"/>
      <c r="X75" s="312"/>
      <c r="Y75" s="312"/>
      <c r="Z75" s="321"/>
      <c r="AA75" s="321"/>
      <c r="AB75" s="312"/>
      <c r="AC75" s="312"/>
      <c r="AD75" s="312"/>
      <c r="AE75" s="71"/>
      <c r="AF75" s="322"/>
      <c r="AG75" s="322"/>
      <c r="AH75" s="322"/>
      <c r="AI75" s="322"/>
      <c r="AJ75" s="312"/>
      <c r="AK75" s="312"/>
      <c r="AL75" s="312"/>
      <c r="AM75" s="313"/>
      <c r="AN75" s="267"/>
      <c r="AO75" s="319"/>
      <c r="AP75" s="320"/>
      <c r="AQ75" s="312"/>
      <c r="AR75" s="312"/>
      <c r="AS75" s="321"/>
      <c r="AT75" s="321"/>
      <c r="AU75" s="312"/>
      <c r="AV75" s="312"/>
      <c r="AW75" s="312"/>
      <c r="AX75" s="71"/>
      <c r="AY75" s="322"/>
      <c r="AZ75" s="322"/>
      <c r="BA75" s="322"/>
      <c r="BB75" s="322"/>
      <c r="BC75" s="312"/>
      <c r="BD75" s="312"/>
      <c r="BE75" s="312"/>
      <c r="BF75" s="313"/>
      <c r="BG75" s="267"/>
      <c r="BH75" s="32"/>
      <c r="BI75" s="5"/>
      <c r="BJ75" s="319"/>
      <c r="BK75" s="320"/>
      <c r="BL75" s="312"/>
      <c r="BM75" s="312"/>
      <c r="BN75" s="321"/>
      <c r="BO75" s="321"/>
      <c r="BP75" s="312"/>
      <c r="BQ75" s="312"/>
      <c r="BR75" s="312"/>
      <c r="BS75" s="71"/>
      <c r="BT75" s="322"/>
      <c r="BU75" s="322"/>
      <c r="BV75" s="322"/>
      <c r="BW75" s="322"/>
      <c r="BX75" s="312"/>
      <c r="BY75" s="312"/>
      <c r="BZ75" s="312"/>
      <c r="CA75" s="313"/>
      <c r="CB75" s="267"/>
      <c r="CC75" s="319"/>
      <c r="CD75" s="320"/>
      <c r="CE75" s="312"/>
      <c r="CF75" s="312"/>
      <c r="CG75" s="321"/>
      <c r="CH75" s="321"/>
      <c r="CI75" s="312"/>
      <c r="CJ75" s="312"/>
      <c r="CK75" s="312"/>
      <c r="CL75" s="71"/>
      <c r="CM75" s="322"/>
      <c r="CN75" s="322"/>
      <c r="CO75" s="322"/>
      <c r="CP75" s="322"/>
      <c r="CQ75" s="312"/>
      <c r="CR75" s="312"/>
      <c r="CS75" s="312"/>
      <c r="CT75" s="313"/>
      <c r="CU75" s="267"/>
      <c r="CV75" s="46"/>
      <c r="CW75" s="46"/>
      <c r="CX75" s="80"/>
      <c r="CY75" s="80"/>
      <c r="CZ75" s="323"/>
      <c r="DA75" s="324"/>
      <c r="DB75" s="324"/>
      <c r="DC75" s="324"/>
      <c r="DD75" s="324"/>
      <c r="DE75" s="324"/>
      <c r="DF75" s="324"/>
      <c r="DG75" s="324"/>
      <c r="DH75" s="324"/>
      <c r="DI75" s="323"/>
      <c r="DJ75" s="324"/>
      <c r="DK75" s="324"/>
      <c r="DL75" s="324"/>
      <c r="DM75" s="324"/>
      <c r="DN75" s="324"/>
      <c r="DO75" s="324"/>
      <c r="DP75" s="324"/>
      <c r="DQ75" s="324"/>
      <c r="DR75" s="324"/>
      <c r="DS75" s="324"/>
      <c r="DT75" s="324"/>
      <c r="DU75" s="324"/>
      <c r="DV75" s="324"/>
      <c r="DW75" s="324"/>
      <c r="DX75" s="324"/>
      <c r="DY75" s="324"/>
      <c r="DZ75" s="324"/>
      <c r="EA75" s="324"/>
      <c r="EB75" s="324"/>
      <c r="EC75" s="324"/>
      <c r="ED75" s="324"/>
      <c r="EE75" s="324"/>
      <c r="EF75" s="324"/>
      <c r="EG75" s="324"/>
      <c r="EH75" s="324"/>
      <c r="EI75" s="324"/>
      <c r="EJ75" s="324"/>
      <c r="EK75" s="324"/>
      <c r="EL75" s="324"/>
      <c r="EM75" s="324"/>
      <c r="EN75" s="324"/>
      <c r="EO75" s="324"/>
      <c r="EP75" s="324"/>
      <c r="EQ75" s="324"/>
      <c r="ER75" s="327"/>
      <c r="ES75" s="5"/>
      <c r="ET75" s="20"/>
      <c r="EU75" s="35"/>
      <c r="EV75" s="35"/>
      <c r="EW75" s="36"/>
      <c r="EX75" s="36"/>
      <c r="EY75" s="16"/>
      <c r="EZ75" s="258"/>
      <c r="FA75" s="57"/>
      <c r="FB75" s="57"/>
      <c r="FC75" s="57"/>
      <c r="FD75" s="58"/>
      <c r="FE75" s="5"/>
      <c r="FF75" s="247"/>
      <c r="FG75" s="247"/>
      <c r="FH75" s="247"/>
      <c r="FI75" s="247"/>
      <c r="FJ75" s="247"/>
      <c r="FK75" s="247"/>
      <c r="FL75" s="247"/>
      <c r="FM75" s="247"/>
      <c r="FN75" s="247"/>
      <c r="FO75" s="248"/>
      <c r="FP75" s="248"/>
    </row>
    <row r="76" spans="1:172" x14ac:dyDescent="0.35">
      <c r="A76" s="87"/>
      <c r="B76" s="88"/>
      <c r="C76" s="319"/>
      <c r="D76" s="320"/>
      <c r="E76" s="312"/>
      <c r="F76" s="312"/>
      <c r="G76" s="321"/>
      <c r="H76" s="321"/>
      <c r="I76" s="312"/>
      <c r="J76" s="312"/>
      <c r="K76" s="312"/>
      <c r="L76" s="71"/>
      <c r="M76" s="322"/>
      <c r="N76" s="322"/>
      <c r="O76" s="322"/>
      <c r="P76" s="322"/>
      <c r="Q76" s="312"/>
      <c r="R76" s="312"/>
      <c r="S76" s="312"/>
      <c r="T76" s="313"/>
      <c r="U76" s="267"/>
      <c r="V76" s="319"/>
      <c r="W76" s="320"/>
      <c r="X76" s="312"/>
      <c r="Y76" s="312"/>
      <c r="Z76" s="321"/>
      <c r="AA76" s="321"/>
      <c r="AB76" s="312"/>
      <c r="AC76" s="312"/>
      <c r="AD76" s="312"/>
      <c r="AE76" s="71"/>
      <c r="AF76" s="322"/>
      <c r="AG76" s="322"/>
      <c r="AH76" s="322"/>
      <c r="AI76" s="322"/>
      <c r="AJ76" s="312"/>
      <c r="AK76" s="312"/>
      <c r="AL76" s="312"/>
      <c r="AM76" s="313"/>
      <c r="AN76" s="267"/>
      <c r="AO76" s="319"/>
      <c r="AP76" s="320"/>
      <c r="AQ76" s="312"/>
      <c r="AR76" s="312"/>
      <c r="AS76" s="321"/>
      <c r="AT76" s="321"/>
      <c r="AU76" s="312"/>
      <c r="AV76" s="312"/>
      <c r="AW76" s="312"/>
      <c r="AX76" s="71"/>
      <c r="AY76" s="322"/>
      <c r="AZ76" s="322"/>
      <c r="BA76" s="322"/>
      <c r="BB76" s="322"/>
      <c r="BC76" s="312"/>
      <c r="BD76" s="312"/>
      <c r="BE76" s="312"/>
      <c r="BF76" s="313"/>
      <c r="BG76" s="267"/>
      <c r="BH76" s="32"/>
      <c r="BI76" s="5"/>
      <c r="BJ76" s="319"/>
      <c r="BK76" s="320"/>
      <c r="BL76" s="312"/>
      <c r="BM76" s="312"/>
      <c r="BN76" s="321"/>
      <c r="BO76" s="321"/>
      <c r="BP76" s="312"/>
      <c r="BQ76" s="312"/>
      <c r="BR76" s="312"/>
      <c r="BS76" s="71"/>
      <c r="BT76" s="322"/>
      <c r="BU76" s="322"/>
      <c r="BV76" s="322"/>
      <c r="BW76" s="322"/>
      <c r="BX76" s="312"/>
      <c r="BY76" s="312"/>
      <c r="BZ76" s="312"/>
      <c r="CA76" s="313"/>
      <c r="CB76" s="267"/>
      <c r="CC76" s="319"/>
      <c r="CD76" s="320"/>
      <c r="CE76" s="312"/>
      <c r="CF76" s="312"/>
      <c r="CG76" s="321"/>
      <c r="CH76" s="321"/>
      <c r="CI76" s="312"/>
      <c r="CJ76" s="312"/>
      <c r="CK76" s="312"/>
      <c r="CL76" s="71"/>
      <c r="CM76" s="322"/>
      <c r="CN76" s="322"/>
      <c r="CO76" s="322"/>
      <c r="CP76" s="322"/>
      <c r="CQ76" s="312"/>
      <c r="CR76" s="312"/>
      <c r="CS76" s="312"/>
      <c r="CT76" s="313"/>
      <c r="CU76" s="267"/>
      <c r="CV76" s="46"/>
      <c r="CW76" s="46"/>
      <c r="CX76" s="80"/>
      <c r="CY76" s="80"/>
      <c r="CZ76" s="323"/>
      <c r="DA76" s="324"/>
      <c r="DB76" s="324"/>
      <c r="DC76" s="324"/>
      <c r="DD76" s="324"/>
      <c r="DE76" s="324"/>
      <c r="DF76" s="324"/>
      <c r="DG76" s="324"/>
      <c r="DH76" s="324"/>
      <c r="DI76" s="323"/>
      <c r="DJ76" s="324"/>
      <c r="DK76" s="324"/>
      <c r="DL76" s="324"/>
      <c r="DM76" s="324"/>
      <c r="DN76" s="324"/>
      <c r="DO76" s="324"/>
      <c r="DP76" s="324"/>
      <c r="DQ76" s="324"/>
      <c r="DR76" s="324"/>
      <c r="DS76" s="324"/>
      <c r="DT76" s="324"/>
      <c r="DU76" s="324"/>
      <c r="DV76" s="324"/>
      <c r="DW76" s="324"/>
      <c r="DX76" s="324"/>
      <c r="DY76" s="324"/>
      <c r="DZ76" s="324"/>
      <c r="EA76" s="324"/>
      <c r="EB76" s="324"/>
      <c r="EC76" s="324"/>
      <c r="ED76" s="324"/>
      <c r="EE76" s="324"/>
      <c r="EF76" s="324"/>
      <c r="EG76" s="324"/>
      <c r="EH76" s="324"/>
      <c r="EI76" s="324"/>
      <c r="EJ76" s="324"/>
      <c r="EK76" s="324"/>
      <c r="EL76" s="324"/>
      <c r="EM76" s="324"/>
      <c r="EN76" s="324"/>
      <c r="EO76" s="324"/>
      <c r="EP76" s="324"/>
      <c r="EQ76" s="324"/>
      <c r="ER76" s="327"/>
      <c r="ES76" s="5"/>
      <c r="ET76" s="20"/>
      <c r="EU76" s="35"/>
      <c r="EV76" s="35"/>
      <c r="EW76" s="36"/>
      <c r="EX76" s="36"/>
      <c r="EY76" s="16"/>
      <c r="EZ76" s="258"/>
      <c r="FA76" s="57"/>
      <c r="FB76" s="57"/>
      <c r="FC76" s="57"/>
      <c r="FD76" s="58"/>
      <c r="FE76" s="5"/>
      <c r="FF76" s="247"/>
      <c r="FG76" s="247"/>
      <c r="FH76" s="247"/>
      <c r="FI76" s="247"/>
      <c r="FJ76" s="247"/>
      <c r="FK76" s="247"/>
      <c r="FL76" s="247"/>
      <c r="FM76" s="247"/>
      <c r="FN76" s="247"/>
      <c r="FO76" s="248"/>
      <c r="FP76" s="248"/>
    </row>
    <row r="77" spans="1:172" x14ac:dyDescent="0.35">
      <c r="A77" s="87"/>
      <c r="B77" s="88"/>
      <c r="C77" s="319"/>
      <c r="D77" s="320"/>
      <c r="E77" s="312"/>
      <c r="F77" s="312"/>
      <c r="G77" s="321"/>
      <c r="H77" s="321"/>
      <c r="I77" s="312"/>
      <c r="J77" s="312"/>
      <c r="K77" s="312"/>
      <c r="L77" s="71"/>
      <c r="M77" s="322"/>
      <c r="N77" s="322"/>
      <c r="O77" s="322"/>
      <c r="P77" s="322"/>
      <c r="Q77" s="312"/>
      <c r="R77" s="312"/>
      <c r="S77" s="312"/>
      <c r="T77" s="313"/>
      <c r="U77" s="267"/>
      <c r="V77" s="319"/>
      <c r="W77" s="320"/>
      <c r="X77" s="312"/>
      <c r="Y77" s="312"/>
      <c r="Z77" s="321"/>
      <c r="AA77" s="321"/>
      <c r="AB77" s="312"/>
      <c r="AC77" s="312"/>
      <c r="AD77" s="312"/>
      <c r="AE77" s="71"/>
      <c r="AF77" s="322"/>
      <c r="AG77" s="322"/>
      <c r="AH77" s="322"/>
      <c r="AI77" s="322"/>
      <c r="AJ77" s="312"/>
      <c r="AK77" s="312"/>
      <c r="AL77" s="312"/>
      <c r="AM77" s="313"/>
      <c r="AN77" s="267"/>
      <c r="AO77" s="319"/>
      <c r="AP77" s="320"/>
      <c r="AQ77" s="312"/>
      <c r="AR77" s="312"/>
      <c r="AS77" s="321"/>
      <c r="AT77" s="321"/>
      <c r="AU77" s="312"/>
      <c r="AV77" s="312"/>
      <c r="AW77" s="312"/>
      <c r="AX77" s="71"/>
      <c r="AY77" s="322"/>
      <c r="AZ77" s="322"/>
      <c r="BA77" s="322"/>
      <c r="BB77" s="322"/>
      <c r="BC77" s="312"/>
      <c r="BD77" s="312"/>
      <c r="BE77" s="312"/>
      <c r="BF77" s="313"/>
      <c r="BG77" s="267"/>
      <c r="BH77" s="32"/>
      <c r="BI77" s="5"/>
      <c r="BJ77" s="319"/>
      <c r="BK77" s="320"/>
      <c r="BL77" s="312"/>
      <c r="BM77" s="312"/>
      <c r="BN77" s="321"/>
      <c r="BO77" s="321"/>
      <c r="BP77" s="312"/>
      <c r="BQ77" s="312"/>
      <c r="BR77" s="312"/>
      <c r="BS77" s="71"/>
      <c r="BT77" s="322"/>
      <c r="BU77" s="322"/>
      <c r="BV77" s="322"/>
      <c r="BW77" s="322"/>
      <c r="BX77" s="312"/>
      <c r="BY77" s="312"/>
      <c r="BZ77" s="312"/>
      <c r="CA77" s="313"/>
      <c r="CB77" s="267"/>
      <c r="CC77" s="319"/>
      <c r="CD77" s="320"/>
      <c r="CE77" s="312"/>
      <c r="CF77" s="312"/>
      <c r="CG77" s="321"/>
      <c r="CH77" s="321"/>
      <c r="CI77" s="312"/>
      <c r="CJ77" s="312"/>
      <c r="CK77" s="312"/>
      <c r="CL77" s="71"/>
      <c r="CM77" s="322"/>
      <c r="CN77" s="322"/>
      <c r="CO77" s="322"/>
      <c r="CP77" s="322"/>
      <c r="CQ77" s="312"/>
      <c r="CR77" s="312"/>
      <c r="CS77" s="312"/>
      <c r="CT77" s="313"/>
      <c r="CU77" s="267"/>
      <c r="CV77" s="46"/>
      <c r="CW77" s="46"/>
      <c r="CX77" s="80"/>
      <c r="CY77" s="80"/>
      <c r="CZ77" s="323"/>
      <c r="DA77" s="324"/>
      <c r="DB77" s="324"/>
      <c r="DC77" s="324"/>
      <c r="DD77" s="324"/>
      <c r="DE77" s="324"/>
      <c r="DF77" s="324"/>
      <c r="DG77" s="324"/>
      <c r="DH77" s="324"/>
      <c r="DI77" s="323"/>
      <c r="DJ77" s="324"/>
      <c r="DK77" s="324"/>
      <c r="DL77" s="324"/>
      <c r="DM77" s="324"/>
      <c r="DN77" s="324"/>
      <c r="DO77" s="324"/>
      <c r="DP77" s="324"/>
      <c r="DQ77" s="324"/>
      <c r="DR77" s="324"/>
      <c r="DS77" s="324"/>
      <c r="DT77" s="324"/>
      <c r="DU77" s="324"/>
      <c r="DV77" s="324"/>
      <c r="DW77" s="324"/>
      <c r="DX77" s="324"/>
      <c r="DY77" s="324"/>
      <c r="DZ77" s="324"/>
      <c r="EA77" s="324"/>
      <c r="EB77" s="324"/>
      <c r="EC77" s="324"/>
      <c r="ED77" s="324"/>
      <c r="EE77" s="324"/>
      <c r="EF77" s="324"/>
      <c r="EG77" s="324"/>
      <c r="EH77" s="324"/>
      <c r="EI77" s="324"/>
      <c r="EJ77" s="324"/>
      <c r="EK77" s="324"/>
      <c r="EL77" s="324"/>
      <c r="EM77" s="324"/>
      <c r="EN77" s="324"/>
      <c r="EO77" s="324"/>
      <c r="EP77" s="324"/>
      <c r="EQ77" s="324"/>
      <c r="ER77" s="327"/>
      <c r="ES77" s="5"/>
      <c r="ET77" s="20"/>
      <c r="EU77" s="35"/>
      <c r="EV77" s="35"/>
      <c r="EW77" s="36"/>
      <c r="EX77" s="36"/>
      <c r="EY77" s="16"/>
      <c r="EZ77" s="258"/>
      <c r="FA77" s="57"/>
      <c r="FB77" s="57"/>
      <c r="FC77" s="57"/>
      <c r="FD77" s="58"/>
      <c r="FE77" s="5"/>
      <c r="FF77" s="247"/>
      <c r="FG77" s="247"/>
      <c r="FH77" s="247"/>
      <c r="FI77" s="247"/>
      <c r="FJ77" s="247"/>
      <c r="FK77" s="247"/>
      <c r="FL77" s="247"/>
      <c r="FM77" s="247"/>
      <c r="FN77" s="247"/>
      <c r="FO77" s="248"/>
      <c r="FP77" s="248"/>
    </row>
    <row r="78" spans="1:172" x14ac:dyDescent="0.35">
      <c r="A78" s="87"/>
      <c r="B78" s="88"/>
      <c r="C78" s="319"/>
      <c r="D78" s="320"/>
      <c r="E78" s="312"/>
      <c r="F78" s="312"/>
      <c r="G78" s="321"/>
      <c r="H78" s="321"/>
      <c r="I78" s="312"/>
      <c r="J78" s="312"/>
      <c r="K78" s="312"/>
      <c r="L78" s="71"/>
      <c r="M78" s="322"/>
      <c r="N78" s="322"/>
      <c r="O78" s="322"/>
      <c r="P78" s="322"/>
      <c r="Q78" s="312"/>
      <c r="R78" s="312"/>
      <c r="S78" s="312"/>
      <c r="T78" s="313"/>
      <c r="U78" s="267"/>
      <c r="V78" s="319"/>
      <c r="W78" s="320"/>
      <c r="X78" s="312"/>
      <c r="Y78" s="312"/>
      <c r="Z78" s="321"/>
      <c r="AA78" s="321"/>
      <c r="AB78" s="312"/>
      <c r="AC78" s="312"/>
      <c r="AD78" s="312"/>
      <c r="AE78" s="71"/>
      <c r="AF78" s="322"/>
      <c r="AG78" s="322"/>
      <c r="AH78" s="322"/>
      <c r="AI78" s="322"/>
      <c r="AJ78" s="312"/>
      <c r="AK78" s="312"/>
      <c r="AL78" s="312"/>
      <c r="AM78" s="313"/>
      <c r="AN78" s="267"/>
      <c r="AO78" s="319"/>
      <c r="AP78" s="320"/>
      <c r="AQ78" s="312"/>
      <c r="AR78" s="312"/>
      <c r="AS78" s="321"/>
      <c r="AT78" s="321"/>
      <c r="AU78" s="312"/>
      <c r="AV78" s="312"/>
      <c r="AW78" s="312"/>
      <c r="AX78" s="71"/>
      <c r="AY78" s="322"/>
      <c r="AZ78" s="322"/>
      <c r="BA78" s="322"/>
      <c r="BB78" s="322"/>
      <c r="BC78" s="312"/>
      <c r="BD78" s="312"/>
      <c r="BE78" s="312"/>
      <c r="BF78" s="313"/>
      <c r="BG78" s="267"/>
      <c r="BH78" s="32"/>
      <c r="BI78" s="5"/>
      <c r="BJ78" s="319"/>
      <c r="BK78" s="320"/>
      <c r="BL78" s="312"/>
      <c r="BM78" s="312"/>
      <c r="BN78" s="321"/>
      <c r="BO78" s="321"/>
      <c r="BP78" s="312"/>
      <c r="BQ78" s="312"/>
      <c r="BR78" s="312"/>
      <c r="BS78" s="71"/>
      <c r="BT78" s="322"/>
      <c r="BU78" s="322"/>
      <c r="BV78" s="322"/>
      <c r="BW78" s="322"/>
      <c r="BX78" s="312"/>
      <c r="BY78" s="312"/>
      <c r="BZ78" s="312"/>
      <c r="CA78" s="313"/>
      <c r="CB78" s="267"/>
      <c r="CC78" s="319"/>
      <c r="CD78" s="320"/>
      <c r="CE78" s="312"/>
      <c r="CF78" s="312"/>
      <c r="CG78" s="321"/>
      <c r="CH78" s="321"/>
      <c r="CI78" s="312"/>
      <c r="CJ78" s="312"/>
      <c r="CK78" s="312"/>
      <c r="CL78" s="71"/>
      <c r="CM78" s="322"/>
      <c r="CN78" s="322"/>
      <c r="CO78" s="322"/>
      <c r="CP78" s="322"/>
      <c r="CQ78" s="312"/>
      <c r="CR78" s="312"/>
      <c r="CS78" s="312"/>
      <c r="CT78" s="313"/>
      <c r="CU78" s="267"/>
      <c r="CV78" s="46"/>
      <c r="CW78" s="46"/>
      <c r="CX78" s="80"/>
      <c r="CY78" s="80"/>
      <c r="CZ78" s="323"/>
      <c r="DA78" s="324"/>
      <c r="DB78" s="324"/>
      <c r="DC78" s="324"/>
      <c r="DD78" s="324"/>
      <c r="DE78" s="324"/>
      <c r="DF78" s="324"/>
      <c r="DG78" s="324"/>
      <c r="DH78" s="324"/>
      <c r="DI78" s="323"/>
      <c r="DJ78" s="324"/>
      <c r="DK78" s="324"/>
      <c r="DL78" s="324"/>
      <c r="DM78" s="324"/>
      <c r="DN78" s="324"/>
      <c r="DO78" s="324"/>
      <c r="DP78" s="324"/>
      <c r="DQ78" s="324"/>
      <c r="DR78" s="324"/>
      <c r="DS78" s="324"/>
      <c r="DT78" s="324"/>
      <c r="DU78" s="324"/>
      <c r="DV78" s="324"/>
      <c r="DW78" s="324"/>
      <c r="DX78" s="324"/>
      <c r="DY78" s="324"/>
      <c r="DZ78" s="324"/>
      <c r="EA78" s="324"/>
      <c r="EB78" s="324"/>
      <c r="EC78" s="324"/>
      <c r="ED78" s="324"/>
      <c r="EE78" s="324"/>
      <c r="EF78" s="324"/>
      <c r="EG78" s="324"/>
      <c r="EH78" s="324"/>
      <c r="EI78" s="324"/>
      <c r="EJ78" s="324"/>
      <c r="EK78" s="324"/>
      <c r="EL78" s="324"/>
      <c r="EM78" s="324"/>
      <c r="EN78" s="324"/>
      <c r="EO78" s="324"/>
      <c r="EP78" s="324"/>
      <c r="EQ78" s="324"/>
      <c r="ER78" s="327"/>
      <c r="ES78" s="5"/>
      <c r="ET78" s="20"/>
      <c r="EU78" s="35"/>
      <c r="EV78" s="35"/>
      <c r="EW78" s="36"/>
      <c r="EX78" s="36"/>
      <c r="EY78" s="16"/>
      <c r="EZ78" s="258"/>
      <c r="FA78" s="57"/>
      <c r="FB78" s="57"/>
      <c r="FC78" s="57"/>
      <c r="FD78" s="58"/>
      <c r="FE78" s="5"/>
      <c r="FF78" s="247"/>
      <c r="FG78" s="247"/>
      <c r="FH78" s="247"/>
      <c r="FI78" s="247"/>
      <c r="FJ78" s="247"/>
      <c r="FK78" s="247"/>
      <c r="FL78" s="247"/>
      <c r="FM78" s="247"/>
      <c r="FN78" s="247"/>
      <c r="FO78" s="248"/>
      <c r="FP78" s="248"/>
    </row>
    <row r="79" spans="1:172" x14ac:dyDescent="0.35">
      <c r="A79" s="87"/>
      <c r="B79" s="88"/>
      <c r="C79" s="319"/>
      <c r="D79" s="320"/>
      <c r="E79" s="312"/>
      <c r="F79" s="312"/>
      <c r="G79" s="321"/>
      <c r="H79" s="321"/>
      <c r="I79" s="312"/>
      <c r="J79" s="312"/>
      <c r="K79" s="312"/>
      <c r="L79" s="71"/>
      <c r="M79" s="322"/>
      <c r="N79" s="322"/>
      <c r="O79" s="322"/>
      <c r="P79" s="322"/>
      <c r="Q79" s="312"/>
      <c r="R79" s="312"/>
      <c r="S79" s="312"/>
      <c r="T79" s="313"/>
      <c r="U79" s="267"/>
      <c r="V79" s="319"/>
      <c r="W79" s="320"/>
      <c r="X79" s="312"/>
      <c r="Y79" s="312"/>
      <c r="Z79" s="321"/>
      <c r="AA79" s="321"/>
      <c r="AB79" s="312"/>
      <c r="AC79" s="312"/>
      <c r="AD79" s="312"/>
      <c r="AE79" s="71"/>
      <c r="AF79" s="322"/>
      <c r="AG79" s="322"/>
      <c r="AH79" s="322"/>
      <c r="AI79" s="322"/>
      <c r="AJ79" s="312"/>
      <c r="AK79" s="312"/>
      <c r="AL79" s="312"/>
      <c r="AM79" s="313"/>
      <c r="AN79" s="267"/>
      <c r="AO79" s="319"/>
      <c r="AP79" s="320"/>
      <c r="AQ79" s="312"/>
      <c r="AR79" s="312"/>
      <c r="AS79" s="321"/>
      <c r="AT79" s="321"/>
      <c r="AU79" s="312"/>
      <c r="AV79" s="312"/>
      <c r="AW79" s="312"/>
      <c r="AX79" s="71"/>
      <c r="AY79" s="322"/>
      <c r="AZ79" s="322"/>
      <c r="BA79" s="322"/>
      <c r="BB79" s="322"/>
      <c r="BC79" s="312"/>
      <c r="BD79" s="312"/>
      <c r="BE79" s="312"/>
      <c r="BF79" s="313"/>
      <c r="BG79" s="267"/>
      <c r="BH79" s="32"/>
      <c r="BI79" s="5"/>
      <c r="BJ79" s="319"/>
      <c r="BK79" s="320"/>
      <c r="BL79" s="312"/>
      <c r="BM79" s="312"/>
      <c r="BN79" s="321"/>
      <c r="BO79" s="321"/>
      <c r="BP79" s="312"/>
      <c r="BQ79" s="312"/>
      <c r="BR79" s="312"/>
      <c r="BS79" s="71"/>
      <c r="BT79" s="322"/>
      <c r="BU79" s="322"/>
      <c r="BV79" s="322"/>
      <c r="BW79" s="322"/>
      <c r="BX79" s="312"/>
      <c r="BY79" s="312"/>
      <c r="BZ79" s="312"/>
      <c r="CA79" s="313"/>
      <c r="CB79" s="267"/>
      <c r="CC79" s="319"/>
      <c r="CD79" s="320"/>
      <c r="CE79" s="312"/>
      <c r="CF79" s="312"/>
      <c r="CG79" s="321"/>
      <c r="CH79" s="321"/>
      <c r="CI79" s="312"/>
      <c r="CJ79" s="312"/>
      <c r="CK79" s="312"/>
      <c r="CL79" s="71"/>
      <c r="CM79" s="322"/>
      <c r="CN79" s="322"/>
      <c r="CO79" s="322"/>
      <c r="CP79" s="322"/>
      <c r="CQ79" s="312"/>
      <c r="CR79" s="312"/>
      <c r="CS79" s="312"/>
      <c r="CT79" s="313"/>
      <c r="CU79" s="267"/>
      <c r="CV79" s="46"/>
      <c r="CW79" s="46"/>
      <c r="CX79" s="80"/>
      <c r="CY79" s="80"/>
      <c r="CZ79" s="323"/>
      <c r="DA79" s="324"/>
      <c r="DB79" s="324"/>
      <c r="DC79" s="324"/>
      <c r="DD79" s="324"/>
      <c r="DE79" s="324"/>
      <c r="DF79" s="324"/>
      <c r="DG79" s="324"/>
      <c r="DH79" s="324"/>
      <c r="DI79" s="323"/>
      <c r="DJ79" s="324"/>
      <c r="DK79" s="324"/>
      <c r="DL79" s="324"/>
      <c r="DM79" s="324"/>
      <c r="DN79" s="324"/>
      <c r="DO79" s="324"/>
      <c r="DP79" s="324"/>
      <c r="DQ79" s="324"/>
      <c r="DR79" s="324"/>
      <c r="DS79" s="324"/>
      <c r="DT79" s="324"/>
      <c r="DU79" s="324"/>
      <c r="DV79" s="324"/>
      <c r="DW79" s="324"/>
      <c r="DX79" s="324"/>
      <c r="DY79" s="324"/>
      <c r="DZ79" s="324"/>
      <c r="EA79" s="324"/>
      <c r="EB79" s="324"/>
      <c r="EC79" s="324"/>
      <c r="ED79" s="324"/>
      <c r="EE79" s="324"/>
      <c r="EF79" s="324"/>
      <c r="EG79" s="324"/>
      <c r="EH79" s="324"/>
      <c r="EI79" s="324"/>
      <c r="EJ79" s="324"/>
      <c r="EK79" s="324"/>
      <c r="EL79" s="324"/>
      <c r="EM79" s="324"/>
      <c r="EN79" s="324"/>
      <c r="EO79" s="324"/>
      <c r="EP79" s="324"/>
      <c r="EQ79" s="324"/>
      <c r="ER79" s="327"/>
      <c r="ES79" s="5"/>
      <c r="ET79" s="20"/>
      <c r="EU79" s="35"/>
      <c r="EV79" s="35"/>
      <c r="EW79" s="36"/>
      <c r="EX79" s="36"/>
      <c r="EY79" s="16"/>
      <c r="EZ79" s="258"/>
      <c r="FA79" s="57"/>
      <c r="FB79" s="57"/>
      <c r="FC79" s="57"/>
      <c r="FD79" s="58"/>
      <c r="FE79" s="5"/>
      <c r="FF79" s="247"/>
      <c r="FG79" s="247"/>
      <c r="FH79" s="247"/>
      <c r="FI79" s="247"/>
      <c r="FJ79" s="247"/>
      <c r="FK79" s="247"/>
      <c r="FL79" s="247"/>
      <c r="FM79" s="247"/>
      <c r="FN79" s="247"/>
      <c r="FO79" s="248"/>
      <c r="FP79" s="248"/>
    </row>
    <row r="80" spans="1:172" x14ac:dyDescent="0.35">
      <c r="A80" s="87"/>
      <c r="B80" s="88"/>
      <c r="C80" s="319"/>
      <c r="D80" s="320"/>
      <c r="E80" s="312"/>
      <c r="F80" s="312"/>
      <c r="G80" s="321"/>
      <c r="H80" s="321"/>
      <c r="I80" s="312"/>
      <c r="J80" s="312"/>
      <c r="K80" s="312"/>
      <c r="L80" s="71"/>
      <c r="M80" s="322"/>
      <c r="N80" s="322"/>
      <c r="O80" s="322"/>
      <c r="P80" s="322"/>
      <c r="Q80" s="312"/>
      <c r="R80" s="312"/>
      <c r="S80" s="312"/>
      <c r="T80" s="313"/>
      <c r="U80" s="267"/>
      <c r="V80" s="319"/>
      <c r="W80" s="320"/>
      <c r="X80" s="312"/>
      <c r="Y80" s="312"/>
      <c r="Z80" s="321"/>
      <c r="AA80" s="321"/>
      <c r="AB80" s="312"/>
      <c r="AC80" s="312"/>
      <c r="AD80" s="312"/>
      <c r="AE80" s="71"/>
      <c r="AF80" s="322"/>
      <c r="AG80" s="322"/>
      <c r="AH80" s="322"/>
      <c r="AI80" s="322"/>
      <c r="AJ80" s="312"/>
      <c r="AK80" s="312"/>
      <c r="AL80" s="312"/>
      <c r="AM80" s="313"/>
      <c r="AN80" s="267"/>
      <c r="AO80" s="319"/>
      <c r="AP80" s="320"/>
      <c r="AQ80" s="312"/>
      <c r="AR80" s="312"/>
      <c r="AS80" s="321"/>
      <c r="AT80" s="321"/>
      <c r="AU80" s="312"/>
      <c r="AV80" s="312"/>
      <c r="AW80" s="312"/>
      <c r="AX80" s="71"/>
      <c r="AY80" s="322"/>
      <c r="AZ80" s="322"/>
      <c r="BA80" s="322"/>
      <c r="BB80" s="322"/>
      <c r="BC80" s="312"/>
      <c r="BD80" s="312"/>
      <c r="BE80" s="312"/>
      <c r="BF80" s="313"/>
      <c r="BG80" s="267"/>
      <c r="BH80" s="32"/>
      <c r="BI80" s="5"/>
      <c r="BJ80" s="319"/>
      <c r="BK80" s="320"/>
      <c r="BL80" s="312"/>
      <c r="BM80" s="312"/>
      <c r="BN80" s="321"/>
      <c r="BO80" s="321"/>
      <c r="BP80" s="312"/>
      <c r="BQ80" s="312"/>
      <c r="BR80" s="312"/>
      <c r="BS80" s="71"/>
      <c r="BT80" s="322"/>
      <c r="BU80" s="322"/>
      <c r="BV80" s="322"/>
      <c r="BW80" s="322"/>
      <c r="BX80" s="312"/>
      <c r="BY80" s="312"/>
      <c r="BZ80" s="312"/>
      <c r="CA80" s="313"/>
      <c r="CB80" s="267"/>
      <c r="CC80" s="319"/>
      <c r="CD80" s="320"/>
      <c r="CE80" s="312"/>
      <c r="CF80" s="312"/>
      <c r="CG80" s="321"/>
      <c r="CH80" s="321"/>
      <c r="CI80" s="312"/>
      <c r="CJ80" s="312"/>
      <c r="CK80" s="312"/>
      <c r="CL80" s="71"/>
      <c r="CM80" s="322"/>
      <c r="CN80" s="322"/>
      <c r="CO80" s="322"/>
      <c r="CP80" s="322"/>
      <c r="CQ80" s="312"/>
      <c r="CR80" s="312"/>
      <c r="CS80" s="312"/>
      <c r="CT80" s="313"/>
      <c r="CU80" s="267"/>
      <c r="CV80" s="46"/>
      <c r="CW80" s="46"/>
      <c r="CX80" s="80"/>
      <c r="CY80" s="80"/>
      <c r="CZ80" s="323"/>
      <c r="DA80" s="324"/>
      <c r="DB80" s="324"/>
      <c r="DC80" s="324"/>
      <c r="DD80" s="324"/>
      <c r="DE80" s="324"/>
      <c r="DF80" s="324"/>
      <c r="DG80" s="324"/>
      <c r="DH80" s="324"/>
      <c r="DI80" s="323"/>
      <c r="DJ80" s="324"/>
      <c r="DK80" s="324"/>
      <c r="DL80" s="324"/>
      <c r="DM80" s="324"/>
      <c r="DN80" s="324"/>
      <c r="DO80" s="324"/>
      <c r="DP80" s="324"/>
      <c r="DQ80" s="324"/>
      <c r="DR80" s="324"/>
      <c r="DS80" s="324"/>
      <c r="DT80" s="324"/>
      <c r="DU80" s="324"/>
      <c r="DV80" s="324"/>
      <c r="DW80" s="324"/>
      <c r="DX80" s="324"/>
      <c r="DY80" s="324"/>
      <c r="DZ80" s="324"/>
      <c r="EA80" s="324"/>
      <c r="EB80" s="324"/>
      <c r="EC80" s="324"/>
      <c r="ED80" s="324"/>
      <c r="EE80" s="324"/>
      <c r="EF80" s="324"/>
      <c r="EG80" s="324"/>
      <c r="EH80" s="324"/>
      <c r="EI80" s="324"/>
      <c r="EJ80" s="324"/>
      <c r="EK80" s="324"/>
      <c r="EL80" s="324"/>
      <c r="EM80" s="324"/>
      <c r="EN80" s="324"/>
      <c r="EO80" s="324"/>
      <c r="EP80" s="324"/>
      <c r="EQ80" s="324"/>
      <c r="ER80" s="327"/>
      <c r="ES80" s="5"/>
      <c r="ET80" s="20"/>
      <c r="EU80" s="35"/>
      <c r="EV80" s="35"/>
      <c r="EW80" s="36"/>
      <c r="EX80" s="36"/>
      <c r="EY80" s="16"/>
      <c r="EZ80" s="258"/>
      <c r="FA80" s="57"/>
      <c r="FB80" s="57"/>
      <c r="FC80" s="57"/>
      <c r="FD80" s="58"/>
      <c r="FE80" s="5"/>
      <c r="FF80" s="247"/>
      <c r="FG80" s="247"/>
      <c r="FH80" s="247"/>
      <c r="FI80" s="247"/>
      <c r="FJ80" s="247"/>
      <c r="FK80" s="247"/>
      <c r="FL80" s="247"/>
      <c r="FM80" s="247"/>
      <c r="FN80" s="247"/>
      <c r="FO80" s="248"/>
      <c r="FP80" s="248"/>
    </row>
    <row r="81" spans="1:172" x14ac:dyDescent="0.35">
      <c r="A81" s="87"/>
      <c r="B81" s="88"/>
      <c r="C81" s="319"/>
      <c r="D81" s="320"/>
      <c r="E81" s="338"/>
      <c r="F81" s="338"/>
      <c r="G81" s="321"/>
      <c r="H81" s="321"/>
      <c r="I81" s="312"/>
      <c r="J81" s="312"/>
      <c r="K81" s="312"/>
      <c r="L81" s="71"/>
      <c r="M81" s="322"/>
      <c r="N81" s="322"/>
      <c r="O81" s="322"/>
      <c r="P81" s="322"/>
      <c r="Q81" s="312"/>
      <c r="R81" s="312"/>
      <c r="S81" s="312"/>
      <c r="T81" s="313"/>
      <c r="U81" s="267"/>
      <c r="V81" s="319"/>
      <c r="W81" s="320"/>
      <c r="X81" s="312"/>
      <c r="Y81" s="312"/>
      <c r="Z81" s="321"/>
      <c r="AA81" s="321"/>
      <c r="AB81" s="312"/>
      <c r="AC81" s="312"/>
      <c r="AD81" s="312"/>
      <c r="AE81" s="71"/>
      <c r="AF81" s="322"/>
      <c r="AG81" s="322"/>
      <c r="AH81" s="322"/>
      <c r="AI81" s="322"/>
      <c r="AJ81" s="312"/>
      <c r="AK81" s="312"/>
      <c r="AL81" s="312"/>
      <c r="AM81" s="313"/>
      <c r="AN81" s="267"/>
      <c r="AO81" s="319"/>
      <c r="AP81" s="320"/>
      <c r="AQ81" s="312"/>
      <c r="AR81" s="312"/>
      <c r="AS81" s="321"/>
      <c r="AT81" s="321"/>
      <c r="AU81" s="312"/>
      <c r="AV81" s="312"/>
      <c r="AW81" s="312"/>
      <c r="AX81" s="71"/>
      <c r="AY81" s="322"/>
      <c r="AZ81" s="322"/>
      <c r="BA81" s="322"/>
      <c r="BB81" s="322"/>
      <c r="BC81" s="312"/>
      <c r="BD81" s="312"/>
      <c r="BE81" s="312"/>
      <c r="BF81" s="313"/>
      <c r="BG81" s="267"/>
      <c r="BH81" s="32"/>
      <c r="BI81" s="5"/>
      <c r="BJ81" s="319"/>
      <c r="BK81" s="320"/>
      <c r="BL81" s="312"/>
      <c r="BM81" s="312"/>
      <c r="BN81" s="321"/>
      <c r="BO81" s="321"/>
      <c r="BP81" s="312"/>
      <c r="BQ81" s="312"/>
      <c r="BR81" s="312"/>
      <c r="BS81" s="71"/>
      <c r="BT81" s="322"/>
      <c r="BU81" s="322"/>
      <c r="BV81" s="322"/>
      <c r="BW81" s="322"/>
      <c r="BX81" s="312"/>
      <c r="BY81" s="312"/>
      <c r="BZ81" s="312"/>
      <c r="CA81" s="313"/>
      <c r="CB81" s="267"/>
      <c r="CC81" s="319"/>
      <c r="CD81" s="320"/>
      <c r="CE81" s="312"/>
      <c r="CF81" s="312"/>
      <c r="CG81" s="321"/>
      <c r="CH81" s="321"/>
      <c r="CI81" s="312"/>
      <c r="CJ81" s="312"/>
      <c r="CK81" s="312"/>
      <c r="CL81" s="71"/>
      <c r="CM81" s="322"/>
      <c r="CN81" s="322"/>
      <c r="CO81" s="322"/>
      <c r="CP81" s="322"/>
      <c r="CQ81" s="312"/>
      <c r="CR81" s="312"/>
      <c r="CS81" s="312"/>
      <c r="CT81" s="313"/>
      <c r="CU81" s="267"/>
      <c r="CV81" s="46"/>
      <c r="CW81" s="46"/>
      <c r="CX81" s="80"/>
      <c r="CY81" s="80"/>
      <c r="CZ81" s="323"/>
      <c r="DA81" s="324"/>
      <c r="DB81" s="324"/>
      <c r="DC81" s="324"/>
      <c r="DD81" s="324"/>
      <c r="DE81" s="324"/>
      <c r="DF81" s="324"/>
      <c r="DG81" s="324"/>
      <c r="DH81" s="324"/>
      <c r="DI81" s="323"/>
      <c r="DJ81" s="324"/>
      <c r="DK81" s="324"/>
      <c r="DL81" s="324"/>
      <c r="DM81" s="324"/>
      <c r="DN81" s="324"/>
      <c r="DO81" s="324"/>
      <c r="DP81" s="324"/>
      <c r="DQ81" s="324"/>
      <c r="DR81" s="324"/>
      <c r="DS81" s="324"/>
      <c r="DT81" s="324"/>
      <c r="DU81" s="324"/>
      <c r="DV81" s="324"/>
      <c r="DW81" s="324"/>
      <c r="DX81" s="324"/>
      <c r="DY81" s="324"/>
      <c r="DZ81" s="324"/>
      <c r="EA81" s="324"/>
      <c r="EB81" s="324"/>
      <c r="EC81" s="324"/>
      <c r="ED81" s="324"/>
      <c r="EE81" s="324"/>
      <c r="EF81" s="324"/>
      <c r="EG81" s="324"/>
      <c r="EH81" s="324"/>
      <c r="EI81" s="324"/>
      <c r="EJ81" s="324"/>
      <c r="EK81" s="324"/>
      <c r="EL81" s="324"/>
      <c r="EM81" s="324"/>
      <c r="EN81" s="324"/>
      <c r="EO81" s="324"/>
      <c r="EP81" s="324"/>
      <c r="EQ81" s="324"/>
      <c r="ER81" s="327"/>
      <c r="ES81" s="5"/>
      <c r="ET81" s="20"/>
      <c r="EU81" s="35"/>
      <c r="EV81" s="35"/>
      <c r="EW81" s="36"/>
      <c r="EX81" s="36"/>
      <c r="EY81" s="16"/>
      <c r="EZ81" s="258"/>
      <c r="FA81" s="57"/>
      <c r="FB81" s="57"/>
      <c r="FC81" s="57"/>
      <c r="FD81" s="58"/>
      <c r="FE81" s="5"/>
      <c r="FF81" s="247"/>
      <c r="FG81" s="247"/>
      <c r="FH81" s="247"/>
      <c r="FI81" s="247"/>
      <c r="FJ81" s="247"/>
      <c r="FK81" s="247"/>
      <c r="FL81" s="247"/>
      <c r="FM81" s="247"/>
      <c r="FN81" s="247"/>
      <c r="FO81" s="248"/>
      <c r="FP81" s="248"/>
    </row>
    <row r="82" spans="1:172" x14ac:dyDescent="0.35">
      <c r="A82" s="87"/>
      <c r="B82" s="88"/>
      <c r="C82" s="319"/>
      <c r="D82" s="320"/>
      <c r="E82" s="338"/>
      <c r="F82" s="338"/>
      <c r="G82" s="321"/>
      <c r="H82" s="321"/>
      <c r="I82" s="312"/>
      <c r="J82" s="312"/>
      <c r="K82" s="312"/>
      <c r="L82" s="71"/>
      <c r="M82" s="322"/>
      <c r="N82" s="322"/>
      <c r="O82" s="322"/>
      <c r="P82" s="322"/>
      <c r="Q82" s="312"/>
      <c r="R82" s="312"/>
      <c r="S82" s="312"/>
      <c r="T82" s="313"/>
      <c r="U82" s="267"/>
      <c r="V82" s="319"/>
      <c r="W82" s="320"/>
      <c r="X82" s="312"/>
      <c r="Y82" s="312"/>
      <c r="Z82" s="321"/>
      <c r="AA82" s="321"/>
      <c r="AB82" s="312"/>
      <c r="AC82" s="312"/>
      <c r="AD82" s="312"/>
      <c r="AE82" s="71"/>
      <c r="AF82" s="322"/>
      <c r="AG82" s="322"/>
      <c r="AH82" s="322"/>
      <c r="AI82" s="322"/>
      <c r="AJ82" s="312"/>
      <c r="AK82" s="312"/>
      <c r="AL82" s="312"/>
      <c r="AM82" s="313"/>
      <c r="AN82" s="267"/>
      <c r="AO82" s="319"/>
      <c r="AP82" s="320"/>
      <c r="AQ82" s="312"/>
      <c r="AR82" s="312"/>
      <c r="AS82" s="321"/>
      <c r="AT82" s="321"/>
      <c r="AU82" s="312"/>
      <c r="AV82" s="312"/>
      <c r="AW82" s="312"/>
      <c r="AX82" s="71"/>
      <c r="AY82" s="322"/>
      <c r="AZ82" s="322"/>
      <c r="BA82" s="322"/>
      <c r="BB82" s="322"/>
      <c r="BC82" s="312"/>
      <c r="BD82" s="312"/>
      <c r="BE82" s="312"/>
      <c r="BF82" s="313"/>
      <c r="BG82" s="267"/>
      <c r="BH82" s="32"/>
      <c r="BI82" s="5"/>
      <c r="BJ82" s="319"/>
      <c r="BK82" s="320"/>
      <c r="BL82" s="312"/>
      <c r="BM82" s="312"/>
      <c r="BN82" s="321"/>
      <c r="BO82" s="321"/>
      <c r="BP82" s="312"/>
      <c r="BQ82" s="312"/>
      <c r="BR82" s="312"/>
      <c r="BS82" s="71"/>
      <c r="BT82" s="322"/>
      <c r="BU82" s="322"/>
      <c r="BV82" s="322"/>
      <c r="BW82" s="322"/>
      <c r="BX82" s="312"/>
      <c r="BY82" s="312"/>
      <c r="BZ82" s="312"/>
      <c r="CA82" s="313"/>
      <c r="CB82" s="267"/>
      <c r="CC82" s="319"/>
      <c r="CD82" s="320"/>
      <c r="CE82" s="312"/>
      <c r="CF82" s="312"/>
      <c r="CG82" s="321"/>
      <c r="CH82" s="321"/>
      <c r="CI82" s="312"/>
      <c r="CJ82" s="312"/>
      <c r="CK82" s="312"/>
      <c r="CL82" s="71"/>
      <c r="CM82" s="322"/>
      <c r="CN82" s="322"/>
      <c r="CO82" s="322"/>
      <c r="CP82" s="322"/>
      <c r="CQ82" s="312"/>
      <c r="CR82" s="312"/>
      <c r="CS82" s="312"/>
      <c r="CT82" s="313"/>
      <c r="CU82" s="267"/>
      <c r="CV82" s="46"/>
      <c r="CW82" s="46"/>
      <c r="CX82" s="80"/>
      <c r="CY82" s="80"/>
      <c r="CZ82" s="323"/>
      <c r="DA82" s="324"/>
      <c r="DB82" s="324"/>
      <c r="DC82" s="324"/>
      <c r="DD82" s="324"/>
      <c r="DE82" s="324"/>
      <c r="DF82" s="324"/>
      <c r="DG82" s="324"/>
      <c r="DH82" s="324"/>
      <c r="DI82" s="323"/>
      <c r="DJ82" s="324"/>
      <c r="DK82" s="324"/>
      <c r="DL82" s="324"/>
      <c r="DM82" s="324"/>
      <c r="DN82" s="324"/>
      <c r="DO82" s="324"/>
      <c r="DP82" s="324"/>
      <c r="DQ82" s="324"/>
      <c r="DR82" s="324"/>
      <c r="DS82" s="324"/>
      <c r="DT82" s="324"/>
      <c r="DU82" s="324"/>
      <c r="DV82" s="324"/>
      <c r="DW82" s="324"/>
      <c r="DX82" s="324"/>
      <c r="DY82" s="324"/>
      <c r="DZ82" s="324"/>
      <c r="EA82" s="324"/>
      <c r="EB82" s="324"/>
      <c r="EC82" s="324"/>
      <c r="ED82" s="324"/>
      <c r="EE82" s="324"/>
      <c r="EF82" s="324"/>
      <c r="EG82" s="324"/>
      <c r="EH82" s="324"/>
      <c r="EI82" s="324"/>
      <c r="EJ82" s="324"/>
      <c r="EK82" s="324"/>
      <c r="EL82" s="324"/>
      <c r="EM82" s="324"/>
      <c r="EN82" s="324"/>
      <c r="EO82" s="324"/>
      <c r="EP82" s="324"/>
      <c r="EQ82" s="324"/>
      <c r="ER82" s="327"/>
      <c r="ES82" s="5"/>
      <c r="ET82" s="20"/>
      <c r="EU82" s="35"/>
      <c r="EV82" s="35"/>
      <c r="EW82" s="36"/>
      <c r="EX82" s="36"/>
      <c r="EY82" s="16"/>
      <c r="EZ82" s="258"/>
      <c r="FA82" s="57"/>
      <c r="FB82" s="57"/>
      <c r="FC82" s="57"/>
      <c r="FD82" s="58"/>
      <c r="FE82" s="5"/>
      <c r="FF82" s="247"/>
      <c r="FG82" s="247"/>
      <c r="FH82" s="247"/>
      <c r="FI82" s="247"/>
      <c r="FJ82" s="247"/>
      <c r="FK82" s="247"/>
      <c r="FL82" s="247"/>
      <c r="FM82" s="247"/>
      <c r="FN82" s="247"/>
      <c r="FO82" s="248"/>
      <c r="FP82" s="248"/>
    </row>
    <row r="83" spans="1:172" x14ac:dyDescent="0.35">
      <c r="A83" s="87"/>
      <c r="B83" s="88"/>
      <c r="C83" s="319"/>
      <c r="D83" s="320"/>
      <c r="E83" s="338"/>
      <c r="F83" s="338"/>
      <c r="G83" s="321"/>
      <c r="H83" s="321"/>
      <c r="I83" s="312"/>
      <c r="J83" s="312"/>
      <c r="K83" s="312"/>
      <c r="L83" s="71"/>
      <c r="M83" s="322"/>
      <c r="N83" s="322"/>
      <c r="O83" s="322"/>
      <c r="P83" s="322"/>
      <c r="Q83" s="312"/>
      <c r="R83" s="312"/>
      <c r="S83" s="312"/>
      <c r="T83" s="313"/>
      <c r="U83" s="267"/>
      <c r="V83" s="319"/>
      <c r="W83" s="320"/>
      <c r="X83" s="312"/>
      <c r="Y83" s="312"/>
      <c r="Z83" s="321"/>
      <c r="AA83" s="321"/>
      <c r="AB83" s="312"/>
      <c r="AC83" s="312"/>
      <c r="AD83" s="312"/>
      <c r="AE83" s="71"/>
      <c r="AF83" s="322"/>
      <c r="AG83" s="322"/>
      <c r="AH83" s="322"/>
      <c r="AI83" s="322"/>
      <c r="AJ83" s="312"/>
      <c r="AK83" s="312"/>
      <c r="AL83" s="312"/>
      <c r="AM83" s="313"/>
      <c r="AN83" s="267"/>
      <c r="AO83" s="319"/>
      <c r="AP83" s="320"/>
      <c r="AQ83" s="312"/>
      <c r="AR83" s="312"/>
      <c r="AS83" s="321"/>
      <c r="AT83" s="321"/>
      <c r="AU83" s="312"/>
      <c r="AV83" s="312"/>
      <c r="AW83" s="312"/>
      <c r="AX83" s="71"/>
      <c r="AY83" s="322"/>
      <c r="AZ83" s="322"/>
      <c r="BA83" s="322"/>
      <c r="BB83" s="322"/>
      <c r="BC83" s="312"/>
      <c r="BD83" s="312"/>
      <c r="BE83" s="312"/>
      <c r="BF83" s="313"/>
      <c r="BG83" s="267"/>
      <c r="BH83" s="32"/>
      <c r="BI83" s="5"/>
      <c r="BJ83" s="319"/>
      <c r="BK83" s="320"/>
      <c r="BL83" s="312"/>
      <c r="BM83" s="312"/>
      <c r="BN83" s="321"/>
      <c r="BO83" s="321"/>
      <c r="BP83" s="312"/>
      <c r="BQ83" s="312"/>
      <c r="BR83" s="312"/>
      <c r="BS83" s="71"/>
      <c r="BT83" s="322"/>
      <c r="BU83" s="322"/>
      <c r="BV83" s="322"/>
      <c r="BW83" s="322"/>
      <c r="BX83" s="312"/>
      <c r="BY83" s="312"/>
      <c r="BZ83" s="312"/>
      <c r="CA83" s="313"/>
      <c r="CB83" s="267"/>
      <c r="CC83" s="319"/>
      <c r="CD83" s="320"/>
      <c r="CE83" s="312"/>
      <c r="CF83" s="312"/>
      <c r="CG83" s="321"/>
      <c r="CH83" s="321"/>
      <c r="CI83" s="312"/>
      <c r="CJ83" s="312"/>
      <c r="CK83" s="312"/>
      <c r="CL83" s="71"/>
      <c r="CM83" s="322"/>
      <c r="CN83" s="322"/>
      <c r="CO83" s="322"/>
      <c r="CP83" s="322"/>
      <c r="CQ83" s="312"/>
      <c r="CR83" s="312"/>
      <c r="CS83" s="312"/>
      <c r="CT83" s="313"/>
      <c r="CU83" s="267"/>
      <c r="CV83" s="46"/>
      <c r="CW83" s="46"/>
      <c r="CX83" s="80"/>
      <c r="CY83" s="80"/>
      <c r="CZ83" s="323"/>
      <c r="DA83" s="324"/>
      <c r="DB83" s="324"/>
      <c r="DC83" s="324"/>
      <c r="DD83" s="324"/>
      <c r="DE83" s="324"/>
      <c r="DF83" s="324"/>
      <c r="DG83" s="324"/>
      <c r="DH83" s="324"/>
      <c r="DI83" s="323"/>
      <c r="DJ83" s="324"/>
      <c r="DK83" s="324"/>
      <c r="DL83" s="324"/>
      <c r="DM83" s="324"/>
      <c r="DN83" s="324"/>
      <c r="DO83" s="324"/>
      <c r="DP83" s="324"/>
      <c r="DQ83" s="324"/>
      <c r="DR83" s="324"/>
      <c r="DS83" s="324"/>
      <c r="DT83" s="324"/>
      <c r="DU83" s="324"/>
      <c r="DV83" s="324"/>
      <c r="DW83" s="324"/>
      <c r="DX83" s="324"/>
      <c r="DY83" s="324"/>
      <c r="DZ83" s="324"/>
      <c r="EA83" s="324"/>
      <c r="EB83" s="324"/>
      <c r="EC83" s="324"/>
      <c r="ED83" s="324"/>
      <c r="EE83" s="324"/>
      <c r="EF83" s="324"/>
      <c r="EG83" s="324"/>
      <c r="EH83" s="324"/>
      <c r="EI83" s="324"/>
      <c r="EJ83" s="324"/>
      <c r="EK83" s="324"/>
      <c r="EL83" s="324"/>
      <c r="EM83" s="324"/>
      <c r="EN83" s="324"/>
      <c r="EO83" s="324"/>
      <c r="EP83" s="324"/>
      <c r="EQ83" s="324"/>
      <c r="ER83" s="327"/>
      <c r="ES83" s="5"/>
      <c r="ET83" s="20"/>
      <c r="EU83" s="35"/>
      <c r="EV83" s="35"/>
      <c r="EW83" s="36"/>
      <c r="EX83" s="36"/>
      <c r="EY83" s="16"/>
      <c r="EZ83" s="258"/>
      <c r="FA83" s="57"/>
      <c r="FB83" s="57"/>
      <c r="FC83" s="57"/>
      <c r="FD83" s="58"/>
      <c r="FE83" s="5"/>
      <c r="FF83" s="247"/>
      <c r="FG83" s="247"/>
      <c r="FH83" s="247"/>
      <c r="FI83" s="247"/>
      <c r="FJ83" s="247"/>
      <c r="FK83" s="247"/>
      <c r="FL83" s="247"/>
      <c r="FM83" s="247"/>
      <c r="FN83" s="247"/>
      <c r="FO83" s="248"/>
      <c r="FP83" s="248"/>
    </row>
    <row r="84" spans="1:172" x14ac:dyDescent="0.35">
      <c r="A84" s="87"/>
      <c r="B84" s="88"/>
      <c r="C84" s="319"/>
      <c r="D84" s="320"/>
      <c r="E84" s="338"/>
      <c r="F84" s="338"/>
      <c r="G84" s="321"/>
      <c r="H84" s="321"/>
      <c r="I84" s="312"/>
      <c r="J84" s="312"/>
      <c r="K84" s="312"/>
      <c r="L84" s="71"/>
      <c r="M84" s="322"/>
      <c r="N84" s="322"/>
      <c r="O84" s="322"/>
      <c r="P84" s="322"/>
      <c r="Q84" s="312"/>
      <c r="R84" s="312"/>
      <c r="S84" s="312"/>
      <c r="T84" s="313"/>
      <c r="U84" s="267"/>
      <c r="V84" s="319"/>
      <c r="W84" s="320"/>
      <c r="X84" s="312"/>
      <c r="Y84" s="312"/>
      <c r="Z84" s="321"/>
      <c r="AA84" s="321"/>
      <c r="AB84" s="312"/>
      <c r="AC84" s="312"/>
      <c r="AD84" s="312"/>
      <c r="AE84" s="71"/>
      <c r="AF84" s="322"/>
      <c r="AG84" s="322"/>
      <c r="AH84" s="322"/>
      <c r="AI84" s="322"/>
      <c r="AJ84" s="312"/>
      <c r="AK84" s="312"/>
      <c r="AL84" s="312"/>
      <c r="AM84" s="313"/>
      <c r="AN84" s="267"/>
      <c r="AO84" s="319"/>
      <c r="AP84" s="320"/>
      <c r="AQ84" s="312"/>
      <c r="AR84" s="312"/>
      <c r="AS84" s="321"/>
      <c r="AT84" s="321"/>
      <c r="AU84" s="312"/>
      <c r="AV84" s="312"/>
      <c r="AW84" s="312"/>
      <c r="AX84" s="71"/>
      <c r="AY84" s="322"/>
      <c r="AZ84" s="322"/>
      <c r="BA84" s="322"/>
      <c r="BB84" s="322"/>
      <c r="BC84" s="312"/>
      <c r="BD84" s="312"/>
      <c r="BE84" s="312"/>
      <c r="BF84" s="313"/>
      <c r="BG84" s="267"/>
      <c r="BH84" s="32"/>
      <c r="BI84" s="5"/>
      <c r="BJ84" s="319"/>
      <c r="BK84" s="320"/>
      <c r="BL84" s="312"/>
      <c r="BM84" s="312"/>
      <c r="BN84" s="321"/>
      <c r="BO84" s="321"/>
      <c r="BP84" s="312"/>
      <c r="BQ84" s="312"/>
      <c r="BR84" s="312"/>
      <c r="BS84" s="71"/>
      <c r="BT84" s="322"/>
      <c r="BU84" s="322"/>
      <c r="BV84" s="322"/>
      <c r="BW84" s="322"/>
      <c r="BX84" s="312"/>
      <c r="BY84" s="312"/>
      <c r="BZ84" s="312"/>
      <c r="CA84" s="313"/>
      <c r="CB84" s="267"/>
      <c r="CC84" s="319"/>
      <c r="CD84" s="320"/>
      <c r="CE84" s="312"/>
      <c r="CF84" s="312"/>
      <c r="CG84" s="321"/>
      <c r="CH84" s="321"/>
      <c r="CI84" s="312"/>
      <c r="CJ84" s="312"/>
      <c r="CK84" s="312"/>
      <c r="CL84" s="71"/>
      <c r="CM84" s="322"/>
      <c r="CN84" s="322"/>
      <c r="CO84" s="322"/>
      <c r="CP84" s="322"/>
      <c r="CQ84" s="312"/>
      <c r="CR84" s="312"/>
      <c r="CS84" s="312"/>
      <c r="CT84" s="313"/>
      <c r="CU84" s="267"/>
      <c r="CV84" s="46"/>
      <c r="CW84" s="46"/>
      <c r="CX84" s="80"/>
      <c r="CY84" s="80"/>
      <c r="CZ84" s="323"/>
      <c r="DA84" s="324"/>
      <c r="DB84" s="324"/>
      <c r="DC84" s="324"/>
      <c r="DD84" s="324"/>
      <c r="DE84" s="324"/>
      <c r="DF84" s="324"/>
      <c r="DG84" s="324"/>
      <c r="DH84" s="324"/>
      <c r="DI84" s="323"/>
      <c r="DJ84" s="324"/>
      <c r="DK84" s="324"/>
      <c r="DL84" s="324"/>
      <c r="DM84" s="324"/>
      <c r="DN84" s="324"/>
      <c r="DO84" s="324"/>
      <c r="DP84" s="324"/>
      <c r="DQ84" s="324"/>
      <c r="DR84" s="324"/>
      <c r="DS84" s="324"/>
      <c r="DT84" s="324"/>
      <c r="DU84" s="324"/>
      <c r="DV84" s="324"/>
      <c r="DW84" s="324"/>
      <c r="DX84" s="324"/>
      <c r="DY84" s="324"/>
      <c r="DZ84" s="324"/>
      <c r="EA84" s="324"/>
      <c r="EB84" s="324"/>
      <c r="EC84" s="324"/>
      <c r="ED84" s="324"/>
      <c r="EE84" s="324"/>
      <c r="EF84" s="324"/>
      <c r="EG84" s="324"/>
      <c r="EH84" s="324"/>
      <c r="EI84" s="324"/>
      <c r="EJ84" s="324"/>
      <c r="EK84" s="324"/>
      <c r="EL84" s="324"/>
      <c r="EM84" s="324"/>
      <c r="EN84" s="324"/>
      <c r="EO84" s="324"/>
      <c r="EP84" s="324"/>
      <c r="EQ84" s="324"/>
      <c r="ER84" s="327"/>
      <c r="ES84" s="5"/>
      <c r="ET84" s="20"/>
      <c r="EU84" s="35"/>
      <c r="EV84" s="35"/>
      <c r="EW84" s="36"/>
      <c r="EX84" s="36"/>
      <c r="EY84" s="16"/>
      <c r="EZ84" s="258"/>
      <c r="FA84" s="57"/>
      <c r="FB84" s="57"/>
      <c r="FC84" s="57"/>
      <c r="FD84" s="58"/>
      <c r="FE84" s="5"/>
      <c r="FF84" s="247"/>
      <c r="FG84" s="247"/>
      <c r="FH84" s="247"/>
      <c r="FI84" s="247"/>
      <c r="FJ84" s="247"/>
      <c r="FK84" s="247"/>
      <c r="FL84" s="247"/>
      <c r="FM84" s="247"/>
      <c r="FN84" s="247"/>
      <c r="FO84" s="248"/>
      <c r="FP84" s="248"/>
    </row>
    <row r="85" spans="1:172" x14ac:dyDescent="0.35">
      <c r="A85" s="87"/>
      <c r="B85" s="88"/>
      <c r="C85" s="319"/>
      <c r="D85" s="320"/>
      <c r="E85" s="338"/>
      <c r="F85" s="338"/>
      <c r="G85" s="321"/>
      <c r="H85" s="321"/>
      <c r="I85" s="312"/>
      <c r="J85" s="312"/>
      <c r="K85" s="312"/>
      <c r="L85" s="71"/>
      <c r="M85" s="322"/>
      <c r="N85" s="322"/>
      <c r="O85" s="322"/>
      <c r="P85" s="322"/>
      <c r="Q85" s="312"/>
      <c r="R85" s="312"/>
      <c r="S85" s="312"/>
      <c r="T85" s="313"/>
      <c r="U85" s="267"/>
      <c r="V85" s="319"/>
      <c r="W85" s="320"/>
      <c r="X85" s="312"/>
      <c r="Y85" s="312"/>
      <c r="Z85" s="321"/>
      <c r="AA85" s="321"/>
      <c r="AB85" s="312"/>
      <c r="AC85" s="312"/>
      <c r="AD85" s="312"/>
      <c r="AE85" s="71"/>
      <c r="AF85" s="322"/>
      <c r="AG85" s="322"/>
      <c r="AH85" s="322"/>
      <c r="AI85" s="322"/>
      <c r="AJ85" s="312"/>
      <c r="AK85" s="312"/>
      <c r="AL85" s="312"/>
      <c r="AM85" s="313"/>
      <c r="AN85" s="267"/>
      <c r="AO85" s="319"/>
      <c r="AP85" s="320"/>
      <c r="AQ85" s="312"/>
      <c r="AR85" s="312"/>
      <c r="AS85" s="321"/>
      <c r="AT85" s="321"/>
      <c r="AU85" s="312"/>
      <c r="AV85" s="312"/>
      <c r="AW85" s="312"/>
      <c r="AX85" s="71"/>
      <c r="AY85" s="322"/>
      <c r="AZ85" s="322"/>
      <c r="BA85" s="322"/>
      <c r="BB85" s="322"/>
      <c r="BC85" s="312"/>
      <c r="BD85" s="312"/>
      <c r="BE85" s="312"/>
      <c r="BF85" s="313"/>
      <c r="BG85" s="267"/>
      <c r="BH85" s="32"/>
      <c r="BI85" s="5"/>
      <c r="BJ85" s="319"/>
      <c r="BK85" s="320"/>
      <c r="BL85" s="312"/>
      <c r="BM85" s="312"/>
      <c r="BN85" s="321"/>
      <c r="BO85" s="321"/>
      <c r="BP85" s="312"/>
      <c r="BQ85" s="312"/>
      <c r="BR85" s="312"/>
      <c r="BS85" s="71"/>
      <c r="BT85" s="322"/>
      <c r="BU85" s="322"/>
      <c r="BV85" s="322"/>
      <c r="BW85" s="322"/>
      <c r="BX85" s="312"/>
      <c r="BY85" s="312"/>
      <c r="BZ85" s="312"/>
      <c r="CA85" s="313"/>
      <c r="CB85" s="267"/>
      <c r="CC85" s="319"/>
      <c r="CD85" s="320"/>
      <c r="CE85" s="312"/>
      <c r="CF85" s="312"/>
      <c r="CG85" s="321"/>
      <c r="CH85" s="321"/>
      <c r="CI85" s="312"/>
      <c r="CJ85" s="312"/>
      <c r="CK85" s="312"/>
      <c r="CL85" s="71"/>
      <c r="CM85" s="322"/>
      <c r="CN85" s="322"/>
      <c r="CO85" s="322"/>
      <c r="CP85" s="322"/>
      <c r="CQ85" s="312"/>
      <c r="CR85" s="312"/>
      <c r="CS85" s="312"/>
      <c r="CT85" s="313"/>
      <c r="CU85" s="267"/>
      <c r="CV85" s="46"/>
      <c r="CW85" s="46"/>
      <c r="CX85" s="80"/>
      <c r="CY85" s="80"/>
      <c r="CZ85" s="323"/>
      <c r="DA85" s="324"/>
      <c r="DB85" s="324"/>
      <c r="DC85" s="324"/>
      <c r="DD85" s="324"/>
      <c r="DE85" s="324"/>
      <c r="DF85" s="324"/>
      <c r="DG85" s="324"/>
      <c r="DH85" s="324"/>
      <c r="DI85" s="323"/>
      <c r="DJ85" s="324"/>
      <c r="DK85" s="324"/>
      <c r="DL85" s="324"/>
      <c r="DM85" s="324"/>
      <c r="DN85" s="324"/>
      <c r="DO85" s="324"/>
      <c r="DP85" s="324"/>
      <c r="DQ85" s="324"/>
      <c r="DR85" s="324"/>
      <c r="DS85" s="324"/>
      <c r="DT85" s="324"/>
      <c r="DU85" s="324"/>
      <c r="DV85" s="324"/>
      <c r="DW85" s="324"/>
      <c r="DX85" s="324"/>
      <c r="DY85" s="324"/>
      <c r="DZ85" s="324"/>
      <c r="EA85" s="324"/>
      <c r="EB85" s="324"/>
      <c r="EC85" s="324"/>
      <c r="ED85" s="324"/>
      <c r="EE85" s="324"/>
      <c r="EF85" s="324"/>
      <c r="EG85" s="324"/>
      <c r="EH85" s="324"/>
      <c r="EI85" s="324"/>
      <c r="EJ85" s="324"/>
      <c r="EK85" s="324"/>
      <c r="EL85" s="324"/>
      <c r="EM85" s="324"/>
      <c r="EN85" s="324"/>
      <c r="EO85" s="324"/>
      <c r="EP85" s="324"/>
      <c r="EQ85" s="324"/>
      <c r="ER85" s="327"/>
      <c r="ES85" s="5"/>
      <c r="ET85" s="20"/>
      <c r="EU85" s="35"/>
      <c r="EV85" s="35"/>
      <c r="EW85" s="36"/>
      <c r="EX85" s="36"/>
      <c r="EY85" s="16"/>
      <c r="EZ85" s="258"/>
      <c r="FA85" s="57"/>
      <c r="FB85" s="57"/>
      <c r="FC85" s="57"/>
      <c r="FD85" s="58"/>
      <c r="FE85" s="5"/>
      <c r="FF85" s="247"/>
      <c r="FG85" s="247"/>
      <c r="FH85" s="247"/>
      <c r="FI85" s="247"/>
      <c r="FJ85" s="247"/>
      <c r="FK85" s="247"/>
      <c r="FL85" s="247"/>
      <c r="FM85" s="247"/>
      <c r="FN85" s="247"/>
      <c r="FO85" s="248"/>
      <c r="FP85" s="248"/>
    </row>
    <row r="86" spans="1:172" x14ac:dyDescent="0.35">
      <c r="A86" s="87"/>
      <c r="B86" s="88"/>
      <c r="C86" s="319"/>
      <c r="D86" s="320"/>
      <c r="E86" s="338"/>
      <c r="F86" s="338"/>
      <c r="G86" s="321"/>
      <c r="H86" s="321"/>
      <c r="I86" s="312"/>
      <c r="J86" s="312"/>
      <c r="K86" s="312"/>
      <c r="L86" s="71"/>
      <c r="M86" s="322"/>
      <c r="N86" s="322"/>
      <c r="O86" s="322"/>
      <c r="P86" s="322"/>
      <c r="Q86" s="312"/>
      <c r="R86" s="312"/>
      <c r="S86" s="312"/>
      <c r="T86" s="313"/>
      <c r="U86" s="267"/>
      <c r="V86" s="319"/>
      <c r="W86" s="320"/>
      <c r="X86" s="312"/>
      <c r="Y86" s="312"/>
      <c r="Z86" s="321"/>
      <c r="AA86" s="321"/>
      <c r="AB86" s="312"/>
      <c r="AC86" s="312"/>
      <c r="AD86" s="312"/>
      <c r="AE86" s="71"/>
      <c r="AF86" s="322"/>
      <c r="AG86" s="322"/>
      <c r="AH86" s="322"/>
      <c r="AI86" s="322"/>
      <c r="AJ86" s="312"/>
      <c r="AK86" s="312"/>
      <c r="AL86" s="312"/>
      <c r="AM86" s="313"/>
      <c r="AN86" s="267"/>
      <c r="AO86" s="319"/>
      <c r="AP86" s="320"/>
      <c r="AQ86" s="312"/>
      <c r="AR86" s="312"/>
      <c r="AS86" s="321"/>
      <c r="AT86" s="321"/>
      <c r="AU86" s="312"/>
      <c r="AV86" s="312"/>
      <c r="AW86" s="312"/>
      <c r="AX86" s="71"/>
      <c r="AY86" s="322"/>
      <c r="AZ86" s="322"/>
      <c r="BA86" s="322"/>
      <c r="BB86" s="322"/>
      <c r="BC86" s="312"/>
      <c r="BD86" s="312"/>
      <c r="BE86" s="312"/>
      <c r="BF86" s="313"/>
      <c r="BG86" s="267"/>
      <c r="BH86" s="32"/>
      <c r="BI86" s="5"/>
      <c r="BJ86" s="319"/>
      <c r="BK86" s="320"/>
      <c r="BL86" s="312"/>
      <c r="BM86" s="312"/>
      <c r="BN86" s="321"/>
      <c r="BO86" s="321"/>
      <c r="BP86" s="312"/>
      <c r="BQ86" s="312"/>
      <c r="BR86" s="312"/>
      <c r="BS86" s="71"/>
      <c r="BT86" s="322"/>
      <c r="BU86" s="322"/>
      <c r="BV86" s="322"/>
      <c r="BW86" s="322"/>
      <c r="BX86" s="312"/>
      <c r="BY86" s="312"/>
      <c r="BZ86" s="312"/>
      <c r="CA86" s="313"/>
      <c r="CB86" s="267"/>
      <c r="CC86" s="319"/>
      <c r="CD86" s="320"/>
      <c r="CE86" s="312"/>
      <c r="CF86" s="312"/>
      <c r="CG86" s="321"/>
      <c r="CH86" s="321"/>
      <c r="CI86" s="312"/>
      <c r="CJ86" s="312"/>
      <c r="CK86" s="312"/>
      <c r="CL86" s="71"/>
      <c r="CM86" s="322"/>
      <c r="CN86" s="322"/>
      <c r="CO86" s="322"/>
      <c r="CP86" s="322"/>
      <c r="CQ86" s="312"/>
      <c r="CR86" s="312"/>
      <c r="CS86" s="312"/>
      <c r="CT86" s="313"/>
      <c r="CU86" s="267"/>
      <c r="CV86" s="46"/>
      <c r="CW86" s="46"/>
      <c r="CX86" s="80"/>
      <c r="CY86" s="80"/>
      <c r="CZ86" s="323"/>
      <c r="DA86" s="324"/>
      <c r="DB86" s="324"/>
      <c r="DC86" s="324"/>
      <c r="DD86" s="324"/>
      <c r="DE86" s="324"/>
      <c r="DF86" s="324"/>
      <c r="DG86" s="324"/>
      <c r="DH86" s="324"/>
      <c r="DI86" s="323"/>
      <c r="DJ86" s="324"/>
      <c r="DK86" s="324"/>
      <c r="DL86" s="324"/>
      <c r="DM86" s="324"/>
      <c r="DN86" s="324"/>
      <c r="DO86" s="324"/>
      <c r="DP86" s="324"/>
      <c r="DQ86" s="324"/>
      <c r="DR86" s="324"/>
      <c r="DS86" s="324"/>
      <c r="DT86" s="324"/>
      <c r="DU86" s="324"/>
      <c r="DV86" s="324"/>
      <c r="DW86" s="324"/>
      <c r="DX86" s="324"/>
      <c r="DY86" s="324"/>
      <c r="DZ86" s="324"/>
      <c r="EA86" s="324"/>
      <c r="EB86" s="324"/>
      <c r="EC86" s="324"/>
      <c r="ED86" s="324"/>
      <c r="EE86" s="324"/>
      <c r="EF86" s="324"/>
      <c r="EG86" s="324"/>
      <c r="EH86" s="324"/>
      <c r="EI86" s="324"/>
      <c r="EJ86" s="324"/>
      <c r="EK86" s="324"/>
      <c r="EL86" s="324"/>
      <c r="EM86" s="324"/>
      <c r="EN86" s="324"/>
      <c r="EO86" s="324"/>
      <c r="EP86" s="324"/>
      <c r="EQ86" s="324"/>
      <c r="ER86" s="327"/>
      <c r="ES86" s="5"/>
      <c r="ET86" s="20"/>
      <c r="EU86" s="35"/>
      <c r="EV86" s="35"/>
      <c r="EW86" s="36"/>
      <c r="EX86" s="36"/>
      <c r="EY86" s="16"/>
      <c r="EZ86" s="258"/>
      <c r="FA86" s="57"/>
      <c r="FB86" s="57"/>
      <c r="FC86" s="57"/>
      <c r="FD86" s="58"/>
      <c r="FE86" s="5"/>
      <c r="FF86" s="247"/>
      <c r="FG86" s="247"/>
      <c r="FH86" s="247"/>
      <c r="FI86" s="247"/>
      <c r="FJ86" s="247"/>
      <c r="FK86" s="247"/>
      <c r="FL86" s="247"/>
      <c r="FM86" s="247"/>
      <c r="FN86" s="247"/>
      <c r="FO86" s="248"/>
      <c r="FP86" s="248"/>
    </row>
    <row r="87" spans="1:172" x14ac:dyDescent="0.35">
      <c r="A87" s="87"/>
      <c r="B87" s="88"/>
      <c r="C87" s="319"/>
      <c r="D87" s="320"/>
      <c r="E87" s="338"/>
      <c r="F87" s="338"/>
      <c r="G87" s="321"/>
      <c r="H87" s="321"/>
      <c r="I87" s="312"/>
      <c r="J87" s="312"/>
      <c r="K87" s="312"/>
      <c r="L87" s="71"/>
      <c r="M87" s="322"/>
      <c r="N87" s="322"/>
      <c r="O87" s="322"/>
      <c r="P87" s="322"/>
      <c r="Q87" s="312"/>
      <c r="R87" s="312"/>
      <c r="S87" s="312"/>
      <c r="T87" s="313"/>
      <c r="U87" s="267"/>
      <c r="V87" s="319"/>
      <c r="W87" s="320"/>
      <c r="X87" s="312"/>
      <c r="Y87" s="312"/>
      <c r="Z87" s="321"/>
      <c r="AA87" s="321"/>
      <c r="AB87" s="312"/>
      <c r="AC87" s="312"/>
      <c r="AD87" s="312"/>
      <c r="AE87" s="71"/>
      <c r="AF87" s="322"/>
      <c r="AG87" s="322"/>
      <c r="AH87" s="322"/>
      <c r="AI87" s="322"/>
      <c r="AJ87" s="312"/>
      <c r="AK87" s="312"/>
      <c r="AL87" s="312"/>
      <c r="AM87" s="313"/>
      <c r="AN87" s="267"/>
      <c r="AO87" s="319"/>
      <c r="AP87" s="320"/>
      <c r="AQ87" s="312"/>
      <c r="AR87" s="312"/>
      <c r="AS87" s="321"/>
      <c r="AT87" s="321"/>
      <c r="AU87" s="312"/>
      <c r="AV87" s="312"/>
      <c r="AW87" s="312"/>
      <c r="AX87" s="71"/>
      <c r="AY87" s="322"/>
      <c r="AZ87" s="322"/>
      <c r="BA87" s="322"/>
      <c r="BB87" s="322"/>
      <c r="BC87" s="312"/>
      <c r="BD87" s="312"/>
      <c r="BE87" s="312"/>
      <c r="BF87" s="313"/>
      <c r="BG87" s="267"/>
      <c r="BH87" s="32"/>
      <c r="BI87" s="5"/>
      <c r="BJ87" s="319"/>
      <c r="BK87" s="320"/>
      <c r="BL87" s="312"/>
      <c r="BM87" s="312"/>
      <c r="BN87" s="321"/>
      <c r="BO87" s="321"/>
      <c r="BP87" s="312"/>
      <c r="BQ87" s="312"/>
      <c r="BR87" s="312"/>
      <c r="BS87" s="71"/>
      <c r="BT87" s="322"/>
      <c r="BU87" s="322"/>
      <c r="BV87" s="322"/>
      <c r="BW87" s="322"/>
      <c r="BX87" s="312"/>
      <c r="BY87" s="312"/>
      <c r="BZ87" s="312"/>
      <c r="CA87" s="313"/>
      <c r="CB87" s="267"/>
      <c r="CC87" s="319"/>
      <c r="CD87" s="320"/>
      <c r="CE87" s="312"/>
      <c r="CF87" s="312"/>
      <c r="CG87" s="321"/>
      <c r="CH87" s="321"/>
      <c r="CI87" s="312"/>
      <c r="CJ87" s="312"/>
      <c r="CK87" s="312"/>
      <c r="CL87" s="71"/>
      <c r="CM87" s="322"/>
      <c r="CN87" s="322"/>
      <c r="CO87" s="322"/>
      <c r="CP87" s="322"/>
      <c r="CQ87" s="312"/>
      <c r="CR87" s="312"/>
      <c r="CS87" s="312"/>
      <c r="CT87" s="313"/>
      <c r="CU87" s="267"/>
      <c r="CV87" s="46"/>
      <c r="CW87" s="46"/>
      <c r="CX87" s="80"/>
      <c r="CY87" s="80"/>
      <c r="CZ87" s="323"/>
      <c r="DA87" s="324"/>
      <c r="DB87" s="324"/>
      <c r="DC87" s="324"/>
      <c r="DD87" s="324"/>
      <c r="DE87" s="324"/>
      <c r="DF87" s="324"/>
      <c r="DG87" s="324"/>
      <c r="DH87" s="324"/>
      <c r="DI87" s="323"/>
      <c r="DJ87" s="324"/>
      <c r="DK87" s="324"/>
      <c r="DL87" s="324"/>
      <c r="DM87" s="324"/>
      <c r="DN87" s="324"/>
      <c r="DO87" s="324"/>
      <c r="DP87" s="324"/>
      <c r="DQ87" s="324"/>
      <c r="DR87" s="324"/>
      <c r="DS87" s="324"/>
      <c r="DT87" s="324"/>
      <c r="DU87" s="324"/>
      <c r="DV87" s="324"/>
      <c r="DW87" s="324"/>
      <c r="DX87" s="324"/>
      <c r="DY87" s="324"/>
      <c r="DZ87" s="324"/>
      <c r="EA87" s="324"/>
      <c r="EB87" s="324"/>
      <c r="EC87" s="324"/>
      <c r="ED87" s="324"/>
      <c r="EE87" s="324"/>
      <c r="EF87" s="324"/>
      <c r="EG87" s="324"/>
      <c r="EH87" s="324"/>
      <c r="EI87" s="324"/>
      <c r="EJ87" s="324"/>
      <c r="EK87" s="324"/>
      <c r="EL87" s="324"/>
      <c r="EM87" s="324"/>
      <c r="EN87" s="324"/>
      <c r="EO87" s="324"/>
      <c r="EP87" s="324"/>
      <c r="EQ87" s="324"/>
      <c r="ER87" s="327"/>
      <c r="ES87" s="5"/>
      <c r="ET87" s="20"/>
      <c r="EU87" s="35"/>
      <c r="EV87" s="35"/>
      <c r="EW87" s="36"/>
      <c r="EX87" s="36"/>
      <c r="EY87" s="16"/>
      <c r="EZ87" s="258"/>
      <c r="FA87" s="57"/>
      <c r="FB87" s="57"/>
      <c r="FC87" s="57"/>
      <c r="FD87" s="58"/>
      <c r="FE87" s="5"/>
      <c r="FF87" s="247"/>
      <c r="FG87" s="247"/>
      <c r="FH87" s="247"/>
      <c r="FI87" s="247"/>
      <c r="FJ87" s="247"/>
      <c r="FK87" s="247"/>
      <c r="FL87" s="247"/>
      <c r="FM87" s="247"/>
      <c r="FN87" s="247"/>
      <c r="FO87" s="248"/>
      <c r="FP87" s="248"/>
    </row>
    <row r="88" spans="1:172" x14ac:dyDescent="0.35">
      <c r="A88" s="87"/>
      <c r="B88" s="88"/>
      <c r="C88" s="319"/>
      <c r="D88" s="320"/>
      <c r="E88" s="338"/>
      <c r="F88" s="338"/>
      <c r="G88" s="321"/>
      <c r="H88" s="321"/>
      <c r="I88" s="312"/>
      <c r="J88" s="312"/>
      <c r="K88" s="312"/>
      <c r="L88" s="71"/>
      <c r="M88" s="322"/>
      <c r="N88" s="322"/>
      <c r="O88" s="322"/>
      <c r="P88" s="322"/>
      <c r="Q88" s="312"/>
      <c r="R88" s="312"/>
      <c r="S88" s="312"/>
      <c r="T88" s="313"/>
      <c r="U88" s="267"/>
      <c r="V88" s="319"/>
      <c r="W88" s="320"/>
      <c r="X88" s="312"/>
      <c r="Y88" s="312"/>
      <c r="Z88" s="321"/>
      <c r="AA88" s="321"/>
      <c r="AB88" s="312"/>
      <c r="AC88" s="312"/>
      <c r="AD88" s="312"/>
      <c r="AE88" s="71"/>
      <c r="AF88" s="322"/>
      <c r="AG88" s="322"/>
      <c r="AH88" s="322"/>
      <c r="AI88" s="322"/>
      <c r="AJ88" s="312"/>
      <c r="AK88" s="312"/>
      <c r="AL88" s="312"/>
      <c r="AM88" s="313"/>
      <c r="AN88" s="267"/>
      <c r="AO88" s="319"/>
      <c r="AP88" s="320"/>
      <c r="AQ88" s="312"/>
      <c r="AR88" s="312"/>
      <c r="AS88" s="321"/>
      <c r="AT88" s="321"/>
      <c r="AU88" s="312"/>
      <c r="AV88" s="312"/>
      <c r="AW88" s="312"/>
      <c r="AX88" s="71"/>
      <c r="AY88" s="322"/>
      <c r="AZ88" s="322"/>
      <c r="BA88" s="322"/>
      <c r="BB88" s="322"/>
      <c r="BC88" s="312"/>
      <c r="BD88" s="312"/>
      <c r="BE88" s="312"/>
      <c r="BF88" s="313"/>
      <c r="BG88" s="267"/>
      <c r="BH88" s="32"/>
      <c r="BI88" s="5"/>
      <c r="BJ88" s="319"/>
      <c r="BK88" s="320"/>
      <c r="BL88" s="312"/>
      <c r="BM88" s="312"/>
      <c r="BN88" s="321"/>
      <c r="BO88" s="321"/>
      <c r="BP88" s="312"/>
      <c r="BQ88" s="312"/>
      <c r="BR88" s="312"/>
      <c r="BS88" s="71"/>
      <c r="BT88" s="322"/>
      <c r="BU88" s="322"/>
      <c r="BV88" s="322"/>
      <c r="BW88" s="322"/>
      <c r="BX88" s="312"/>
      <c r="BY88" s="312"/>
      <c r="BZ88" s="312"/>
      <c r="CA88" s="313"/>
      <c r="CB88" s="267"/>
      <c r="CC88" s="319"/>
      <c r="CD88" s="320"/>
      <c r="CE88" s="312"/>
      <c r="CF88" s="312"/>
      <c r="CG88" s="321"/>
      <c r="CH88" s="321"/>
      <c r="CI88" s="312"/>
      <c r="CJ88" s="312"/>
      <c r="CK88" s="312"/>
      <c r="CL88" s="71"/>
      <c r="CM88" s="322"/>
      <c r="CN88" s="322"/>
      <c r="CO88" s="322"/>
      <c r="CP88" s="322"/>
      <c r="CQ88" s="312"/>
      <c r="CR88" s="312"/>
      <c r="CS88" s="312"/>
      <c r="CT88" s="313"/>
      <c r="CU88" s="267"/>
      <c r="CV88" s="46"/>
      <c r="CW88" s="46"/>
      <c r="CX88" s="80"/>
      <c r="CY88" s="80"/>
      <c r="CZ88" s="323"/>
      <c r="DA88" s="324"/>
      <c r="DB88" s="324"/>
      <c r="DC88" s="324"/>
      <c r="DD88" s="324"/>
      <c r="DE88" s="324"/>
      <c r="DF88" s="324"/>
      <c r="DG88" s="324"/>
      <c r="DH88" s="324"/>
      <c r="DI88" s="323"/>
      <c r="DJ88" s="324"/>
      <c r="DK88" s="324"/>
      <c r="DL88" s="324"/>
      <c r="DM88" s="324"/>
      <c r="DN88" s="324"/>
      <c r="DO88" s="324"/>
      <c r="DP88" s="324"/>
      <c r="DQ88" s="324"/>
      <c r="DR88" s="324"/>
      <c r="DS88" s="324"/>
      <c r="DT88" s="324"/>
      <c r="DU88" s="324"/>
      <c r="DV88" s="324"/>
      <c r="DW88" s="324"/>
      <c r="DX88" s="324"/>
      <c r="DY88" s="324"/>
      <c r="DZ88" s="324"/>
      <c r="EA88" s="324"/>
      <c r="EB88" s="324"/>
      <c r="EC88" s="324"/>
      <c r="ED88" s="324"/>
      <c r="EE88" s="324"/>
      <c r="EF88" s="324"/>
      <c r="EG88" s="324"/>
      <c r="EH88" s="324"/>
      <c r="EI88" s="324"/>
      <c r="EJ88" s="324"/>
      <c r="EK88" s="324"/>
      <c r="EL88" s="324"/>
      <c r="EM88" s="324"/>
      <c r="EN88" s="324"/>
      <c r="EO88" s="324"/>
      <c r="EP88" s="324"/>
      <c r="EQ88" s="324"/>
      <c r="ER88" s="327"/>
      <c r="ES88" s="5"/>
      <c r="ET88" s="20"/>
      <c r="EU88" s="35"/>
      <c r="EV88" s="35"/>
      <c r="EW88" s="36"/>
      <c r="EX88" s="36"/>
      <c r="EY88" s="16"/>
      <c r="EZ88" s="258"/>
      <c r="FA88" s="57"/>
      <c r="FB88" s="57"/>
      <c r="FC88" s="57"/>
      <c r="FD88" s="58"/>
      <c r="FE88" s="5"/>
      <c r="FF88" s="247"/>
      <c r="FG88" s="247"/>
      <c r="FH88" s="247"/>
      <c r="FI88" s="247"/>
      <c r="FJ88" s="247"/>
      <c r="FK88" s="247"/>
      <c r="FL88" s="247"/>
      <c r="FM88" s="247"/>
      <c r="FN88" s="247"/>
      <c r="FO88" s="248"/>
      <c r="FP88" s="248"/>
    </row>
    <row r="89" spans="1:172" x14ac:dyDescent="0.35">
      <c r="A89" s="87"/>
      <c r="B89" s="88"/>
      <c r="C89" s="319"/>
      <c r="D89" s="320"/>
      <c r="E89" s="338"/>
      <c r="F89" s="338"/>
      <c r="G89" s="321"/>
      <c r="H89" s="321"/>
      <c r="I89" s="312"/>
      <c r="J89" s="312"/>
      <c r="K89" s="312"/>
      <c r="L89" s="71"/>
      <c r="M89" s="322"/>
      <c r="N89" s="322"/>
      <c r="O89" s="322"/>
      <c r="P89" s="322"/>
      <c r="Q89" s="312"/>
      <c r="R89" s="312"/>
      <c r="S89" s="312"/>
      <c r="T89" s="313"/>
      <c r="U89" s="267"/>
      <c r="V89" s="319"/>
      <c r="W89" s="320"/>
      <c r="X89" s="312"/>
      <c r="Y89" s="312"/>
      <c r="Z89" s="321"/>
      <c r="AA89" s="321"/>
      <c r="AB89" s="312"/>
      <c r="AC89" s="312"/>
      <c r="AD89" s="312"/>
      <c r="AE89" s="71"/>
      <c r="AF89" s="322"/>
      <c r="AG89" s="322"/>
      <c r="AH89" s="322"/>
      <c r="AI89" s="322"/>
      <c r="AJ89" s="312"/>
      <c r="AK89" s="312"/>
      <c r="AL89" s="312"/>
      <c r="AM89" s="313"/>
      <c r="AN89" s="267"/>
      <c r="AO89" s="319"/>
      <c r="AP89" s="320"/>
      <c r="AQ89" s="312"/>
      <c r="AR89" s="312"/>
      <c r="AS89" s="321"/>
      <c r="AT89" s="321"/>
      <c r="AU89" s="312"/>
      <c r="AV89" s="312"/>
      <c r="AW89" s="312"/>
      <c r="AX89" s="71"/>
      <c r="AY89" s="322"/>
      <c r="AZ89" s="322"/>
      <c r="BA89" s="322"/>
      <c r="BB89" s="322"/>
      <c r="BC89" s="312"/>
      <c r="BD89" s="312"/>
      <c r="BE89" s="312"/>
      <c r="BF89" s="313"/>
      <c r="BG89" s="267"/>
      <c r="BH89" s="32"/>
      <c r="BI89" s="5"/>
      <c r="BJ89" s="319"/>
      <c r="BK89" s="320"/>
      <c r="BL89" s="312"/>
      <c r="BM89" s="312"/>
      <c r="BN89" s="321"/>
      <c r="BO89" s="321"/>
      <c r="BP89" s="312"/>
      <c r="BQ89" s="312"/>
      <c r="BR89" s="312"/>
      <c r="BS89" s="71"/>
      <c r="BT89" s="322"/>
      <c r="BU89" s="322"/>
      <c r="BV89" s="322"/>
      <c r="BW89" s="322"/>
      <c r="BX89" s="312"/>
      <c r="BY89" s="312"/>
      <c r="BZ89" s="312"/>
      <c r="CA89" s="313"/>
      <c r="CB89" s="267"/>
      <c r="CC89" s="319"/>
      <c r="CD89" s="320"/>
      <c r="CE89" s="312"/>
      <c r="CF89" s="312"/>
      <c r="CG89" s="321"/>
      <c r="CH89" s="321"/>
      <c r="CI89" s="312"/>
      <c r="CJ89" s="312"/>
      <c r="CK89" s="312"/>
      <c r="CL89" s="71"/>
      <c r="CM89" s="322"/>
      <c r="CN89" s="322"/>
      <c r="CO89" s="322"/>
      <c r="CP89" s="322"/>
      <c r="CQ89" s="312"/>
      <c r="CR89" s="312"/>
      <c r="CS89" s="312"/>
      <c r="CT89" s="313"/>
      <c r="CU89" s="267"/>
      <c r="CV89" s="46"/>
      <c r="CW89" s="46"/>
      <c r="CX89" s="80"/>
      <c r="CY89" s="80"/>
      <c r="CZ89" s="323"/>
      <c r="DA89" s="324"/>
      <c r="DB89" s="324"/>
      <c r="DC89" s="324"/>
      <c r="DD89" s="324"/>
      <c r="DE89" s="324"/>
      <c r="DF89" s="324"/>
      <c r="DG89" s="324"/>
      <c r="DH89" s="324"/>
      <c r="DI89" s="323"/>
      <c r="DJ89" s="324"/>
      <c r="DK89" s="324"/>
      <c r="DL89" s="324"/>
      <c r="DM89" s="324"/>
      <c r="DN89" s="324"/>
      <c r="DO89" s="324"/>
      <c r="DP89" s="324"/>
      <c r="DQ89" s="324"/>
      <c r="DR89" s="324"/>
      <c r="DS89" s="324"/>
      <c r="DT89" s="324"/>
      <c r="DU89" s="324"/>
      <c r="DV89" s="324"/>
      <c r="DW89" s="324"/>
      <c r="DX89" s="324"/>
      <c r="DY89" s="324"/>
      <c r="DZ89" s="324"/>
      <c r="EA89" s="324"/>
      <c r="EB89" s="324"/>
      <c r="EC89" s="324"/>
      <c r="ED89" s="324"/>
      <c r="EE89" s="324"/>
      <c r="EF89" s="324"/>
      <c r="EG89" s="324"/>
      <c r="EH89" s="324"/>
      <c r="EI89" s="324"/>
      <c r="EJ89" s="324"/>
      <c r="EK89" s="324"/>
      <c r="EL89" s="324"/>
      <c r="EM89" s="324"/>
      <c r="EN89" s="324"/>
      <c r="EO89" s="324"/>
      <c r="EP89" s="324"/>
      <c r="EQ89" s="324"/>
      <c r="ER89" s="327"/>
      <c r="ES89" s="5"/>
      <c r="ET89" s="20"/>
      <c r="EU89" s="35"/>
      <c r="EV89" s="35"/>
      <c r="EW89" s="36"/>
      <c r="EX89" s="36"/>
      <c r="EY89" s="16"/>
      <c r="EZ89" s="258"/>
      <c r="FA89" s="57"/>
      <c r="FB89" s="57"/>
      <c r="FC89" s="57"/>
      <c r="FD89" s="58"/>
      <c r="FE89" s="5"/>
      <c r="FF89" s="247"/>
      <c r="FG89" s="247"/>
      <c r="FH89" s="247"/>
      <c r="FI89" s="247"/>
      <c r="FJ89" s="247"/>
      <c r="FK89" s="247"/>
      <c r="FL89" s="247"/>
      <c r="FM89" s="247"/>
      <c r="FN89" s="247"/>
      <c r="FO89" s="248"/>
      <c r="FP89" s="248"/>
    </row>
    <row r="90" spans="1:172" x14ac:dyDescent="0.35">
      <c r="A90" s="87"/>
      <c r="B90" s="88"/>
      <c r="C90" s="319"/>
      <c r="D90" s="320"/>
      <c r="E90" s="338"/>
      <c r="F90" s="338"/>
      <c r="G90" s="331"/>
      <c r="H90" s="332"/>
      <c r="I90" s="312"/>
      <c r="J90" s="312"/>
      <c r="K90" s="312"/>
      <c r="L90" s="71"/>
      <c r="M90" s="322"/>
      <c r="N90" s="322"/>
      <c r="O90" s="322"/>
      <c r="P90" s="322"/>
      <c r="Q90" s="312"/>
      <c r="R90" s="312"/>
      <c r="S90" s="312"/>
      <c r="T90" s="313"/>
      <c r="U90" s="267"/>
      <c r="V90" s="319"/>
      <c r="W90" s="320"/>
      <c r="X90" s="312"/>
      <c r="Y90" s="312"/>
      <c r="Z90" s="321"/>
      <c r="AA90" s="321"/>
      <c r="AB90" s="312"/>
      <c r="AC90" s="312"/>
      <c r="AD90" s="312"/>
      <c r="AE90" s="71"/>
      <c r="AF90" s="322"/>
      <c r="AG90" s="322"/>
      <c r="AH90" s="322"/>
      <c r="AI90" s="322"/>
      <c r="AJ90" s="312"/>
      <c r="AK90" s="312"/>
      <c r="AL90" s="312"/>
      <c r="AM90" s="313"/>
      <c r="AN90" s="267"/>
      <c r="AO90" s="319"/>
      <c r="AP90" s="320"/>
      <c r="AQ90" s="312"/>
      <c r="AR90" s="312"/>
      <c r="AS90" s="321"/>
      <c r="AT90" s="321"/>
      <c r="AU90" s="312"/>
      <c r="AV90" s="312"/>
      <c r="AW90" s="312"/>
      <c r="AX90" s="71"/>
      <c r="AY90" s="322"/>
      <c r="AZ90" s="322"/>
      <c r="BA90" s="322"/>
      <c r="BB90" s="322"/>
      <c r="BC90" s="312"/>
      <c r="BD90" s="312"/>
      <c r="BE90" s="312"/>
      <c r="BF90" s="313"/>
      <c r="BG90" s="267"/>
      <c r="BH90" s="32"/>
      <c r="BI90" s="5"/>
      <c r="BJ90" s="319"/>
      <c r="BK90" s="320"/>
      <c r="BL90" s="312"/>
      <c r="BM90" s="312"/>
      <c r="BN90" s="321"/>
      <c r="BO90" s="321"/>
      <c r="BP90" s="312"/>
      <c r="BQ90" s="312"/>
      <c r="BR90" s="312"/>
      <c r="BS90" s="71"/>
      <c r="BT90" s="322"/>
      <c r="BU90" s="322"/>
      <c r="BV90" s="322"/>
      <c r="BW90" s="322"/>
      <c r="BX90" s="312"/>
      <c r="BY90" s="312"/>
      <c r="BZ90" s="312"/>
      <c r="CA90" s="313"/>
      <c r="CB90" s="267"/>
      <c r="CC90" s="319"/>
      <c r="CD90" s="320"/>
      <c r="CE90" s="312"/>
      <c r="CF90" s="312"/>
      <c r="CG90" s="321"/>
      <c r="CH90" s="321"/>
      <c r="CI90" s="312"/>
      <c r="CJ90" s="312"/>
      <c r="CK90" s="312"/>
      <c r="CL90" s="71"/>
      <c r="CM90" s="322"/>
      <c r="CN90" s="322"/>
      <c r="CO90" s="322"/>
      <c r="CP90" s="322"/>
      <c r="CQ90" s="312"/>
      <c r="CR90" s="312"/>
      <c r="CS90" s="312"/>
      <c r="CT90" s="313"/>
      <c r="CU90" s="267"/>
      <c r="CV90" s="46"/>
      <c r="CW90" s="46"/>
      <c r="CX90" s="80"/>
      <c r="CY90" s="80"/>
      <c r="CZ90" s="323"/>
      <c r="DA90" s="324"/>
      <c r="DB90" s="324"/>
      <c r="DC90" s="324"/>
      <c r="DD90" s="324"/>
      <c r="DE90" s="324"/>
      <c r="DF90" s="324"/>
      <c r="DG90" s="324"/>
      <c r="DH90" s="324"/>
      <c r="DI90" s="323"/>
      <c r="DJ90" s="324"/>
      <c r="DK90" s="324"/>
      <c r="DL90" s="324"/>
      <c r="DM90" s="324"/>
      <c r="DN90" s="324"/>
      <c r="DO90" s="324"/>
      <c r="DP90" s="324"/>
      <c r="DQ90" s="324"/>
      <c r="DR90" s="324"/>
      <c r="DS90" s="324"/>
      <c r="DT90" s="324"/>
      <c r="DU90" s="324"/>
      <c r="DV90" s="324"/>
      <c r="DW90" s="324"/>
      <c r="DX90" s="324"/>
      <c r="DY90" s="324"/>
      <c r="DZ90" s="324"/>
      <c r="EA90" s="324"/>
      <c r="EB90" s="324"/>
      <c r="EC90" s="324"/>
      <c r="ED90" s="324"/>
      <c r="EE90" s="324"/>
      <c r="EF90" s="324"/>
      <c r="EG90" s="324"/>
      <c r="EH90" s="324"/>
      <c r="EI90" s="324"/>
      <c r="EJ90" s="324"/>
      <c r="EK90" s="324"/>
      <c r="EL90" s="324"/>
      <c r="EM90" s="324"/>
      <c r="EN90" s="324"/>
      <c r="EO90" s="324"/>
      <c r="EP90" s="324"/>
      <c r="EQ90" s="324"/>
      <c r="ER90" s="327"/>
      <c r="ES90" s="5"/>
      <c r="ET90" s="20"/>
      <c r="EU90" s="35"/>
      <c r="EV90" s="35"/>
      <c r="EW90" s="36"/>
      <c r="EX90" s="36"/>
      <c r="EY90" s="16"/>
      <c r="EZ90" s="258"/>
      <c r="FA90" s="57"/>
      <c r="FB90" s="57"/>
      <c r="FC90" s="57"/>
      <c r="FD90" s="58"/>
      <c r="FE90" s="5"/>
      <c r="FF90" s="247"/>
      <c r="FG90" s="247"/>
      <c r="FH90" s="247"/>
      <c r="FI90" s="247"/>
      <c r="FJ90" s="247"/>
      <c r="FK90" s="247"/>
      <c r="FL90" s="247"/>
      <c r="FM90" s="247"/>
      <c r="FN90" s="247"/>
      <c r="FO90" s="248"/>
      <c r="FP90" s="248"/>
    </row>
    <row r="91" spans="1:172" x14ac:dyDescent="0.35">
      <c r="A91" s="87"/>
      <c r="B91" s="88"/>
      <c r="C91" s="319"/>
      <c r="D91" s="320"/>
      <c r="E91" s="338"/>
      <c r="F91" s="338"/>
      <c r="G91" s="321"/>
      <c r="H91" s="321"/>
      <c r="I91" s="312"/>
      <c r="J91" s="312"/>
      <c r="K91" s="312"/>
      <c r="L91" s="71"/>
      <c r="M91" s="322"/>
      <c r="N91" s="322"/>
      <c r="O91" s="322"/>
      <c r="P91" s="322"/>
      <c r="Q91" s="312"/>
      <c r="R91" s="312"/>
      <c r="S91" s="312"/>
      <c r="T91" s="313"/>
      <c r="U91" s="267"/>
      <c r="V91" s="319"/>
      <c r="W91" s="320"/>
      <c r="X91" s="312"/>
      <c r="Y91" s="312"/>
      <c r="Z91" s="321"/>
      <c r="AA91" s="321"/>
      <c r="AB91" s="312"/>
      <c r="AC91" s="312"/>
      <c r="AD91" s="312"/>
      <c r="AE91" s="71"/>
      <c r="AF91" s="322"/>
      <c r="AG91" s="322"/>
      <c r="AH91" s="322"/>
      <c r="AI91" s="322"/>
      <c r="AJ91" s="312"/>
      <c r="AK91" s="312"/>
      <c r="AL91" s="312"/>
      <c r="AM91" s="313"/>
      <c r="AN91" s="267"/>
      <c r="AO91" s="319"/>
      <c r="AP91" s="320"/>
      <c r="AQ91" s="312"/>
      <c r="AR91" s="312"/>
      <c r="AS91" s="321"/>
      <c r="AT91" s="321"/>
      <c r="AU91" s="312"/>
      <c r="AV91" s="312"/>
      <c r="AW91" s="312"/>
      <c r="AX91" s="71"/>
      <c r="AY91" s="322"/>
      <c r="AZ91" s="322"/>
      <c r="BA91" s="322"/>
      <c r="BB91" s="322"/>
      <c r="BC91" s="312"/>
      <c r="BD91" s="312"/>
      <c r="BE91" s="312"/>
      <c r="BF91" s="313"/>
      <c r="BG91" s="267"/>
      <c r="BH91" s="32"/>
      <c r="BI91" s="5"/>
      <c r="BJ91" s="319"/>
      <c r="BK91" s="320"/>
      <c r="BL91" s="312"/>
      <c r="BM91" s="312"/>
      <c r="BN91" s="321"/>
      <c r="BO91" s="321"/>
      <c r="BP91" s="312"/>
      <c r="BQ91" s="312"/>
      <c r="BR91" s="312"/>
      <c r="BS91" s="71"/>
      <c r="BT91" s="322"/>
      <c r="BU91" s="322"/>
      <c r="BV91" s="322"/>
      <c r="BW91" s="322"/>
      <c r="BX91" s="312"/>
      <c r="BY91" s="312"/>
      <c r="BZ91" s="312"/>
      <c r="CA91" s="313"/>
      <c r="CB91" s="267"/>
      <c r="CC91" s="319"/>
      <c r="CD91" s="320"/>
      <c r="CE91" s="312"/>
      <c r="CF91" s="312"/>
      <c r="CG91" s="321"/>
      <c r="CH91" s="321"/>
      <c r="CI91" s="312"/>
      <c r="CJ91" s="312"/>
      <c r="CK91" s="312"/>
      <c r="CL91" s="71"/>
      <c r="CM91" s="322"/>
      <c r="CN91" s="322"/>
      <c r="CO91" s="322"/>
      <c r="CP91" s="322"/>
      <c r="CQ91" s="312"/>
      <c r="CR91" s="312"/>
      <c r="CS91" s="312"/>
      <c r="CT91" s="313"/>
      <c r="CU91" s="267"/>
      <c r="CV91" s="46"/>
      <c r="CW91" s="46"/>
      <c r="CX91" s="80"/>
      <c r="CY91" s="80"/>
      <c r="CZ91" s="323"/>
      <c r="DA91" s="324"/>
      <c r="DB91" s="324"/>
      <c r="DC91" s="324"/>
      <c r="DD91" s="324"/>
      <c r="DE91" s="324"/>
      <c r="DF91" s="324"/>
      <c r="DG91" s="324"/>
      <c r="DH91" s="324"/>
      <c r="DI91" s="323"/>
      <c r="DJ91" s="324"/>
      <c r="DK91" s="324"/>
      <c r="DL91" s="324"/>
      <c r="DM91" s="324"/>
      <c r="DN91" s="324"/>
      <c r="DO91" s="324"/>
      <c r="DP91" s="324"/>
      <c r="DQ91" s="324"/>
      <c r="DR91" s="324"/>
      <c r="DS91" s="324"/>
      <c r="DT91" s="324"/>
      <c r="DU91" s="324"/>
      <c r="DV91" s="324"/>
      <c r="DW91" s="324"/>
      <c r="DX91" s="324"/>
      <c r="DY91" s="324"/>
      <c r="DZ91" s="324"/>
      <c r="EA91" s="324"/>
      <c r="EB91" s="324"/>
      <c r="EC91" s="324"/>
      <c r="ED91" s="324"/>
      <c r="EE91" s="324"/>
      <c r="EF91" s="324"/>
      <c r="EG91" s="324"/>
      <c r="EH91" s="324"/>
      <c r="EI91" s="324"/>
      <c r="EJ91" s="324"/>
      <c r="EK91" s="324"/>
      <c r="EL91" s="324"/>
      <c r="EM91" s="324"/>
      <c r="EN91" s="324"/>
      <c r="EO91" s="324"/>
      <c r="EP91" s="324"/>
      <c r="EQ91" s="324"/>
      <c r="ER91" s="327"/>
      <c r="ES91" s="5"/>
      <c r="ET91" s="20"/>
      <c r="EU91" s="35"/>
      <c r="EV91" s="35"/>
      <c r="EW91" s="36"/>
      <c r="EX91" s="36"/>
      <c r="EY91" s="16"/>
      <c r="EZ91" s="258"/>
      <c r="FA91" s="57"/>
      <c r="FB91" s="57"/>
      <c r="FC91" s="57"/>
      <c r="FD91" s="58"/>
      <c r="FE91" s="5"/>
      <c r="FF91" s="247"/>
      <c r="FG91" s="247"/>
      <c r="FH91" s="247"/>
      <c r="FI91" s="247"/>
      <c r="FJ91" s="247"/>
      <c r="FK91" s="247"/>
      <c r="FL91" s="247"/>
      <c r="FM91" s="247"/>
      <c r="FN91" s="247"/>
      <c r="FO91" s="248"/>
      <c r="FP91" s="248"/>
    </row>
    <row r="92" spans="1:172" x14ac:dyDescent="0.35">
      <c r="A92" s="87"/>
      <c r="B92" s="88"/>
      <c r="C92" s="319"/>
      <c r="D92" s="320"/>
      <c r="E92" s="312"/>
      <c r="F92" s="312"/>
      <c r="G92" s="321"/>
      <c r="H92" s="321"/>
      <c r="I92" s="312"/>
      <c r="J92" s="312"/>
      <c r="K92" s="312"/>
      <c r="L92" s="71"/>
      <c r="M92" s="322"/>
      <c r="N92" s="322"/>
      <c r="O92" s="322"/>
      <c r="P92" s="322"/>
      <c r="Q92" s="312"/>
      <c r="R92" s="312"/>
      <c r="S92" s="312"/>
      <c r="T92" s="313"/>
      <c r="U92" s="267"/>
      <c r="V92" s="319"/>
      <c r="W92" s="320"/>
      <c r="X92" s="312"/>
      <c r="Y92" s="312"/>
      <c r="Z92" s="321"/>
      <c r="AA92" s="321"/>
      <c r="AB92" s="312"/>
      <c r="AC92" s="312"/>
      <c r="AD92" s="312"/>
      <c r="AE92" s="71"/>
      <c r="AF92" s="322"/>
      <c r="AG92" s="322"/>
      <c r="AH92" s="322"/>
      <c r="AI92" s="322"/>
      <c r="AJ92" s="312"/>
      <c r="AK92" s="312"/>
      <c r="AL92" s="312"/>
      <c r="AM92" s="313"/>
      <c r="AN92" s="267"/>
      <c r="AO92" s="319"/>
      <c r="AP92" s="320"/>
      <c r="AQ92" s="312"/>
      <c r="AR92" s="312"/>
      <c r="AS92" s="321"/>
      <c r="AT92" s="321"/>
      <c r="AU92" s="312"/>
      <c r="AV92" s="312"/>
      <c r="AW92" s="312"/>
      <c r="AX92" s="71"/>
      <c r="AY92" s="322"/>
      <c r="AZ92" s="322"/>
      <c r="BA92" s="322"/>
      <c r="BB92" s="322"/>
      <c r="BC92" s="312"/>
      <c r="BD92" s="312"/>
      <c r="BE92" s="312"/>
      <c r="BF92" s="313"/>
      <c r="BG92" s="267"/>
      <c r="BH92" s="32"/>
      <c r="BI92" s="5"/>
      <c r="BJ92" s="319"/>
      <c r="BK92" s="320"/>
      <c r="BL92" s="312"/>
      <c r="BM92" s="312"/>
      <c r="BN92" s="321"/>
      <c r="BO92" s="321"/>
      <c r="BP92" s="312"/>
      <c r="BQ92" s="312"/>
      <c r="BR92" s="312"/>
      <c r="BS92" s="71"/>
      <c r="BT92" s="322"/>
      <c r="BU92" s="322"/>
      <c r="BV92" s="322"/>
      <c r="BW92" s="322"/>
      <c r="BX92" s="312"/>
      <c r="BY92" s="312"/>
      <c r="BZ92" s="312"/>
      <c r="CA92" s="313"/>
      <c r="CB92" s="267"/>
      <c r="CC92" s="319"/>
      <c r="CD92" s="320"/>
      <c r="CE92" s="312"/>
      <c r="CF92" s="312"/>
      <c r="CG92" s="321"/>
      <c r="CH92" s="321"/>
      <c r="CI92" s="312"/>
      <c r="CJ92" s="312"/>
      <c r="CK92" s="312"/>
      <c r="CL92" s="71"/>
      <c r="CM92" s="322"/>
      <c r="CN92" s="322"/>
      <c r="CO92" s="322"/>
      <c r="CP92" s="322"/>
      <c r="CQ92" s="312"/>
      <c r="CR92" s="312"/>
      <c r="CS92" s="312"/>
      <c r="CT92" s="313"/>
      <c r="CU92" s="267"/>
      <c r="CV92" s="46"/>
      <c r="CW92" s="46"/>
      <c r="CX92" s="80"/>
      <c r="CY92" s="80"/>
      <c r="CZ92" s="323"/>
      <c r="DA92" s="324"/>
      <c r="DB92" s="324"/>
      <c r="DC92" s="324"/>
      <c r="DD92" s="324"/>
      <c r="DE92" s="324"/>
      <c r="DF92" s="324"/>
      <c r="DG92" s="324"/>
      <c r="DH92" s="324"/>
      <c r="DI92" s="323"/>
      <c r="DJ92" s="324"/>
      <c r="DK92" s="324"/>
      <c r="DL92" s="324"/>
      <c r="DM92" s="324"/>
      <c r="DN92" s="324"/>
      <c r="DO92" s="324"/>
      <c r="DP92" s="324"/>
      <c r="DQ92" s="324"/>
      <c r="DR92" s="324"/>
      <c r="DS92" s="324"/>
      <c r="DT92" s="324"/>
      <c r="DU92" s="324"/>
      <c r="DV92" s="324"/>
      <c r="DW92" s="324"/>
      <c r="DX92" s="324"/>
      <c r="DY92" s="324"/>
      <c r="DZ92" s="324"/>
      <c r="EA92" s="324"/>
      <c r="EB92" s="324"/>
      <c r="EC92" s="324"/>
      <c r="ED92" s="324"/>
      <c r="EE92" s="324"/>
      <c r="EF92" s="324"/>
      <c r="EG92" s="324"/>
      <c r="EH92" s="324"/>
      <c r="EI92" s="324"/>
      <c r="EJ92" s="324"/>
      <c r="EK92" s="324"/>
      <c r="EL92" s="324"/>
      <c r="EM92" s="324"/>
      <c r="EN92" s="324"/>
      <c r="EO92" s="324"/>
      <c r="EP92" s="324"/>
      <c r="EQ92" s="324"/>
      <c r="ER92" s="327"/>
      <c r="ES92" s="5"/>
      <c r="ET92" s="20"/>
      <c r="EU92" s="35"/>
      <c r="EV92" s="35"/>
      <c r="EW92" s="36"/>
      <c r="EX92" s="36"/>
      <c r="EY92" s="16"/>
      <c r="EZ92" s="258"/>
      <c r="FA92" s="57"/>
      <c r="FB92" s="57"/>
      <c r="FC92" s="57"/>
      <c r="FD92" s="58"/>
      <c r="FE92" s="5"/>
      <c r="FF92" s="247"/>
      <c r="FG92" s="247"/>
      <c r="FH92" s="247"/>
      <c r="FI92" s="247"/>
      <c r="FJ92" s="247"/>
      <c r="FK92" s="247"/>
      <c r="FL92" s="247"/>
      <c r="FM92" s="247"/>
      <c r="FN92" s="247"/>
      <c r="FO92" s="248"/>
      <c r="FP92" s="248"/>
    </row>
    <row r="93" spans="1:172" x14ac:dyDescent="0.35">
      <c r="A93" s="87"/>
      <c r="B93" s="88"/>
      <c r="C93" s="319"/>
      <c r="D93" s="320"/>
      <c r="E93" s="312"/>
      <c r="F93" s="312"/>
      <c r="G93" s="321"/>
      <c r="H93" s="321"/>
      <c r="I93" s="312"/>
      <c r="J93" s="312"/>
      <c r="K93" s="312"/>
      <c r="L93" s="71"/>
      <c r="M93" s="322"/>
      <c r="N93" s="322"/>
      <c r="O93" s="322"/>
      <c r="P93" s="322"/>
      <c r="Q93" s="312"/>
      <c r="R93" s="312"/>
      <c r="S93" s="312"/>
      <c r="T93" s="313"/>
      <c r="U93" s="267"/>
      <c r="V93" s="319"/>
      <c r="W93" s="320"/>
      <c r="X93" s="312"/>
      <c r="Y93" s="312"/>
      <c r="Z93" s="321"/>
      <c r="AA93" s="321"/>
      <c r="AB93" s="312"/>
      <c r="AC93" s="312"/>
      <c r="AD93" s="312"/>
      <c r="AE93" s="71"/>
      <c r="AF93" s="322"/>
      <c r="AG93" s="322"/>
      <c r="AH93" s="322"/>
      <c r="AI93" s="322"/>
      <c r="AJ93" s="312"/>
      <c r="AK93" s="312"/>
      <c r="AL93" s="312"/>
      <c r="AM93" s="313"/>
      <c r="AN93" s="267"/>
      <c r="AO93" s="319"/>
      <c r="AP93" s="320"/>
      <c r="AQ93" s="312"/>
      <c r="AR93" s="312"/>
      <c r="AS93" s="321"/>
      <c r="AT93" s="321"/>
      <c r="AU93" s="312"/>
      <c r="AV93" s="312"/>
      <c r="AW93" s="312"/>
      <c r="AX93" s="71"/>
      <c r="AY93" s="322"/>
      <c r="AZ93" s="322"/>
      <c r="BA93" s="322"/>
      <c r="BB93" s="322"/>
      <c r="BC93" s="312"/>
      <c r="BD93" s="312"/>
      <c r="BE93" s="312"/>
      <c r="BF93" s="313"/>
      <c r="BG93" s="267"/>
      <c r="BH93" s="32"/>
      <c r="BI93" s="5"/>
      <c r="BJ93" s="319"/>
      <c r="BK93" s="320"/>
      <c r="BL93" s="312"/>
      <c r="BM93" s="312"/>
      <c r="BN93" s="321"/>
      <c r="BO93" s="321"/>
      <c r="BP93" s="312"/>
      <c r="BQ93" s="312"/>
      <c r="BR93" s="312"/>
      <c r="BS93" s="71"/>
      <c r="BT93" s="322"/>
      <c r="BU93" s="322"/>
      <c r="BV93" s="322"/>
      <c r="BW93" s="322"/>
      <c r="BX93" s="312"/>
      <c r="BY93" s="312"/>
      <c r="BZ93" s="312"/>
      <c r="CA93" s="313"/>
      <c r="CB93" s="267"/>
      <c r="CC93" s="319"/>
      <c r="CD93" s="320"/>
      <c r="CE93" s="312"/>
      <c r="CF93" s="312"/>
      <c r="CG93" s="321"/>
      <c r="CH93" s="321"/>
      <c r="CI93" s="312"/>
      <c r="CJ93" s="312"/>
      <c r="CK93" s="312"/>
      <c r="CL93" s="71"/>
      <c r="CM93" s="322"/>
      <c r="CN93" s="322"/>
      <c r="CO93" s="322"/>
      <c r="CP93" s="322"/>
      <c r="CQ93" s="312"/>
      <c r="CR93" s="312"/>
      <c r="CS93" s="312"/>
      <c r="CT93" s="313"/>
      <c r="CU93" s="267"/>
      <c r="CV93" s="46"/>
      <c r="CW93" s="46"/>
      <c r="CX93" s="80"/>
      <c r="CY93" s="80"/>
      <c r="CZ93" s="323"/>
      <c r="DA93" s="324"/>
      <c r="DB93" s="324"/>
      <c r="DC93" s="324"/>
      <c r="DD93" s="324"/>
      <c r="DE93" s="324"/>
      <c r="DF93" s="324"/>
      <c r="DG93" s="324"/>
      <c r="DH93" s="324"/>
      <c r="DI93" s="323"/>
      <c r="DJ93" s="324"/>
      <c r="DK93" s="324"/>
      <c r="DL93" s="324"/>
      <c r="DM93" s="324"/>
      <c r="DN93" s="324"/>
      <c r="DO93" s="324"/>
      <c r="DP93" s="324"/>
      <c r="DQ93" s="324"/>
      <c r="DR93" s="324"/>
      <c r="DS93" s="324"/>
      <c r="DT93" s="324"/>
      <c r="DU93" s="324"/>
      <c r="DV93" s="324"/>
      <c r="DW93" s="324"/>
      <c r="DX93" s="324"/>
      <c r="DY93" s="324"/>
      <c r="DZ93" s="324"/>
      <c r="EA93" s="324"/>
      <c r="EB93" s="324"/>
      <c r="EC93" s="324"/>
      <c r="ED93" s="324"/>
      <c r="EE93" s="324"/>
      <c r="EF93" s="324"/>
      <c r="EG93" s="324"/>
      <c r="EH93" s="324"/>
      <c r="EI93" s="324"/>
      <c r="EJ93" s="324"/>
      <c r="EK93" s="324"/>
      <c r="EL93" s="324"/>
      <c r="EM93" s="324"/>
      <c r="EN93" s="324"/>
      <c r="EO93" s="324"/>
      <c r="EP93" s="324"/>
      <c r="EQ93" s="324"/>
      <c r="ER93" s="327"/>
      <c r="ES93" s="5"/>
      <c r="ET93" s="20"/>
      <c r="EU93" s="35"/>
      <c r="EV93" s="35"/>
      <c r="EW93" s="36"/>
      <c r="EX93" s="36"/>
      <c r="EY93" s="16"/>
      <c r="EZ93" s="258"/>
      <c r="FA93" s="57"/>
      <c r="FB93" s="57"/>
      <c r="FC93" s="57"/>
      <c r="FD93" s="58"/>
      <c r="FE93" s="5"/>
      <c r="FF93" s="247"/>
      <c r="FG93" s="247"/>
      <c r="FH93" s="247"/>
      <c r="FI93" s="247"/>
      <c r="FJ93" s="247"/>
      <c r="FK93" s="247"/>
      <c r="FL93" s="247"/>
      <c r="FM93" s="247"/>
      <c r="FN93" s="247"/>
      <c r="FO93" s="248"/>
      <c r="FP93" s="248"/>
    </row>
    <row r="94" spans="1:172" x14ac:dyDescent="0.35">
      <c r="A94" s="87"/>
      <c r="B94" s="88"/>
      <c r="C94" s="319"/>
      <c r="D94" s="320"/>
      <c r="E94" s="312"/>
      <c r="F94" s="312"/>
      <c r="G94" s="321"/>
      <c r="H94" s="321"/>
      <c r="I94" s="312"/>
      <c r="J94" s="312"/>
      <c r="K94" s="312"/>
      <c r="L94" s="71"/>
      <c r="M94" s="322"/>
      <c r="N94" s="322"/>
      <c r="O94" s="322"/>
      <c r="P94" s="322"/>
      <c r="Q94" s="312"/>
      <c r="R94" s="312"/>
      <c r="S94" s="312"/>
      <c r="T94" s="313"/>
      <c r="U94" s="267"/>
      <c r="V94" s="319"/>
      <c r="W94" s="320"/>
      <c r="X94" s="312"/>
      <c r="Y94" s="312"/>
      <c r="Z94" s="321"/>
      <c r="AA94" s="321"/>
      <c r="AB94" s="312"/>
      <c r="AC94" s="312"/>
      <c r="AD94" s="312"/>
      <c r="AE94" s="71"/>
      <c r="AF94" s="322"/>
      <c r="AG94" s="322"/>
      <c r="AH94" s="322"/>
      <c r="AI94" s="322"/>
      <c r="AJ94" s="312"/>
      <c r="AK94" s="312"/>
      <c r="AL94" s="312"/>
      <c r="AM94" s="313"/>
      <c r="AN94" s="267"/>
      <c r="AO94" s="319"/>
      <c r="AP94" s="320"/>
      <c r="AQ94" s="312"/>
      <c r="AR94" s="312"/>
      <c r="AS94" s="321"/>
      <c r="AT94" s="321"/>
      <c r="AU94" s="312"/>
      <c r="AV94" s="312"/>
      <c r="AW94" s="312"/>
      <c r="AX94" s="71"/>
      <c r="AY94" s="322"/>
      <c r="AZ94" s="322"/>
      <c r="BA94" s="322"/>
      <c r="BB94" s="322"/>
      <c r="BC94" s="312"/>
      <c r="BD94" s="312"/>
      <c r="BE94" s="312"/>
      <c r="BF94" s="313"/>
      <c r="BG94" s="267"/>
      <c r="BH94" s="32"/>
      <c r="BI94" s="5"/>
      <c r="BJ94" s="319"/>
      <c r="BK94" s="320"/>
      <c r="BL94" s="312"/>
      <c r="BM94" s="312"/>
      <c r="BN94" s="321"/>
      <c r="BO94" s="321"/>
      <c r="BP94" s="312"/>
      <c r="BQ94" s="312"/>
      <c r="BR94" s="312"/>
      <c r="BS94" s="71"/>
      <c r="BT94" s="322"/>
      <c r="BU94" s="322"/>
      <c r="BV94" s="322"/>
      <c r="BW94" s="322"/>
      <c r="BX94" s="312"/>
      <c r="BY94" s="312"/>
      <c r="BZ94" s="312"/>
      <c r="CA94" s="313"/>
      <c r="CB94" s="267"/>
      <c r="CC94" s="319"/>
      <c r="CD94" s="320"/>
      <c r="CE94" s="312"/>
      <c r="CF94" s="312"/>
      <c r="CG94" s="321"/>
      <c r="CH94" s="321"/>
      <c r="CI94" s="312"/>
      <c r="CJ94" s="312"/>
      <c r="CK94" s="312"/>
      <c r="CL94" s="71"/>
      <c r="CM94" s="322"/>
      <c r="CN94" s="322"/>
      <c r="CO94" s="322"/>
      <c r="CP94" s="322"/>
      <c r="CQ94" s="312"/>
      <c r="CR94" s="312"/>
      <c r="CS94" s="312"/>
      <c r="CT94" s="313"/>
      <c r="CU94" s="267"/>
      <c r="CV94" s="46"/>
      <c r="CW94" s="46"/>
      <c r="CX94" s="80"/>
      <c r="CY94" s="80"/>
      <c r="CZ94" s="323"/>
      <c r="DA94" s="324"/>
      <c r="DB94" s="324"/>
      <c r="DC94" s="324"/>
      <c r="DD94" s="324"/>
      <c r="DE94" s="324"/>
      <c r="DF94" s="324"/>
      <c r="DG94" s="324"/>
      <c r="DH94" s="324"/>
      <c r="DI94" s="323"/>
      <c r="DJ94" s="324"/>
      <c r="DK94" s="324"/>
      <c r="DL94" s="324"/>
      <c r="DM94" s="324"/>
      <c r="DN94" s="324"/>
      <c r="DO94" s="324"/>
      <c r="DP94" s="324"/>
      <c r="DQ94" s="324"/>
      <c r="DR94" s="324"/>
      <c r="DS94" s="324"/>
      <c r="DT94" s="324"/>
      <c r="DU94" s="324"/>
      <c r="DV94" s="324"/>
      <c r="DW94" s="324"/>
      <c r="DX94" s="324"/>
      <c r="DY94" s="324"/>
      <c r="DZ94" s="324"/>
      <c r="EA94" s="324"/>
      <c r="EB94" s="324"/>
      <c r="EC94" s="324"/>
      <c r="ED94" s="324"/>
      <c r="EE94" s="324"/>
      <c r="EF94" s="324"/>
      <c r="EG94" s="324"/>
      <c r="EH94" s="324"/>
      <c r="EI94" s="324"/>
      <c r="EJ94" s="324"/>
      <c r="EK94" s="324"/>
      <c r="EL94" s="324"/>
      <c r="EM94" s="324"/>
      <c r="EN94" s="324"/>
      <c r="EO94" s="324"/>
      <c r="EP94" s="324"/>
      <c r="EQ94" s="324"/>
      <c r="ER94" s="327"/>
      <c r="ES94" s="5"/>
      <c r="ET94" s="20"/>
      <c r="EU94" s="35"/>
      <c r="EV94" s="35"/>
      <c r="EW94" s="36"/>
      <c r="EX94" s="36"/>
      <c r="EY94" s="16"/>
      <c r="EZ94" s="258"/>
      <c r="FA94" s="57"/>
      <c r="FB94" s="57"/>
      <c r="FC94" s="57"/>
      <c r="FD94" s="58"/>
      <c r="FE94" s="5"/>
      <c r="FF94" s="247"/>
      <c r="FG94" s="247"/>
      <c r="FH94" s="247"/>
      <c r="FI94" s="247"/>
      <c r="FJ94" s="247"/>
      <c r="FK94" s="247"/>
      <c r="FL94" s="247"/>
      <c r="FM94" s="247"/>
      <c r="FN94" s="247"/>
      <c r="FO94" s="248"/>
      <c r="FP94" s="248"/>
    </row>
    <row r="95" spans="1:172" x14ac:dyDescent="0.35">
      <c r="A95" s="87"/>
      <c r="B95" s="88"/>
      <c r="C95" s="319"/>
      <c r="D95" s="320"/>
      <c r="E95" s="312"/>
      <c r="F95" s="312"/>
      <c r="G95" s="321"/>
      <c r="H95" s="321"/>
      <c r="I95" s="312"/>
      <c r="J95" s="312"/>
      <c r="K95" s="312"/>
      <c r="L95" s="71"/>
      <c r="M95" s="322"/>
      <c r="N95" s="322"/>
      <c r="O95" s="322"/>
      <c r="P95" s="322"/>
      <c r="Q95" s="312"/>
      <c r="R95" s="312"/>
      <c r="S95" s="312"/>
      <c r="T95" s="313"/>
      <c r="U95" s="267"/>
      <c r="V95" s="319"/>
      <c r="W95" s="320"/>
      <c r="X95" s="312"/>
      <c r="Y95" s="312"/>
      <c r="Z95" s="321"/>
      <c r="AA95" s="321"/>
      <c r="AB95" s="312"/>
      <c r="AC95" s="312"/>
      <c r="AD95" s="312"/>
      <c r="AE95" s="71"/>
      <c r="AF95" s="322"/>
      <c r="AG95" s="322"/>
      <c r="AH95" s="322"/>
      <c r="AI95" s="322"/>
      <c r="AJ95" s="312"/>
      <c r="AK95" s="312"/>
      <c r="AL95" s="312"/>
      <c r="AM95" s="313"/>
      <c r="AN95" s="267"/>
      <c r="AO95" s="319"/>
      <c r="AP95" s="320"/>
      <c r="AQ95" s="312"/>
      <c r="AR95" s="312"/>
      <c r="AS95" s="321"/>
      <c r="AT95" s="321"/>
      <c r="AU95" s="312"/>
      <c r="AV95" s="312"/>
      <c r="AW95" s="312"/>
      <c r="AX95" s="71"/>
      <c r="AY95" s="322"/>
      <c r="AZ95" s="322"/>
      <c r="BA95" s="322"/>
      <c r="BB95" s="322"/>
      <c r="BC95" s="312"/>
      <c r="BD95" s="312"/>
      <c r="BE95" s="312"/>
      <c r="BF95" s="313"/>
      <c r="BG95" s="267"/>
      <c r="BH95" s="32"/>
      <c r="BI95" s="5"/>
      <c r="BJ95" s="319"/>
      <c r="BK95" s="320"/>
      <c r="BL95" s="312"/>
      <c r="BM95" s="312"/>
      <c r="BN95" s="321"/>
      <c r="BO95" s="321"/>
      <c r="BP95" s="312"/>
      <c r="BQ95" s="312"/>
      <c r="BR95" s="312"/>
      <c r="BS95" s="71"/>
      <c r="BT95" s="322"/>
      <c r="BU95" s="322"/>
      <c r="BV95" s="322"/>
      <c r="BW95" s="322"/>
      <c r="BX95" s="312"/>
      <c r="BY95" s="312"/>
      <c r="BZ95" s="312"/>
      <c r="CA95" s="313"/>
      <c r="CB95" s="267"/>
      <c r="CC95" s="319"/>
      <c r="CD95" s="320"/>
      <c r="CE95" s="312"/>
      <c r="CF95" s="312"/>
      <c r="CG95" s="321"/>
      <c r="CH95" s="321"/>
      <c r="CI95" s="312"/>
      <c r="CJ95" s="312"/>
      <c r="CK95" s="312"/>
      <c r="CL95" s="71"/>
      <c r="CM95" s="322"/>
      <c r="CN95" s="322"/>
      <c r="CO95" s="322"/>
      <c r="CP95" s="322"/>
      <c r="CQ95" s="312"/>
      <c r="CR95" s="312"/>
      <c r="CS95" s="312"/>
      <c r="CT95" s="313"/>
      <c r="CU95" s="267"/>
      <c r="CV95" s="46"/>
      <c r="CW95" s="46"/>
      <c r="CX95" s="80"/>
      <c r="CY95" s="80"/>
      <c r="CZ95" s="323"/>
      <c r="DA95" s="324"/>
      <c r="DB95" s="324"/>
      <c r="DC95" s="324"/>
      <c r="DD95" s="324"/>
      <c r="DE95" s="324"/>
      <c r="DF95" s="324"/>
      <c r="DG95" s="324"/>
      <c r="DH95" s="324"/>
      <c r="DI95" s="323"/>
      <c r="DJ95" s="324"/>
      <c r="DK95" s="324"/>
      <c r="DL95" s="324"/>
      <c r="DM95" s="324"/>
      <c r="DN95" s="324"/>
      <c r="DO95" s="324"/>
      <c r="DP95" s="324"/>
      <c r="DQ95" s="324"/>
      <c r="DR95" s="324"/>
      <c r="DS95" s="324"/>
      <c r="DT95" s="324"/>
      <c r="DU95" s="324"/>
      <c r="DV95" s="324"/>
      <c r="DW95" s="324"/>
      <c r="DX95" s="324"/>
      <c r="DY95" s="324"/>
      <c r="DZ95" s="324"/>
      <c r="EA95" s="324"/>
      <c r="EB95" s="324"/>
      <c r="EC95" s="324"/>
      <c r="ED95" s="324"/>
      <c r="EE95" s="324"/>
      <c r="EF95" s="324"/>
      <c r="EG95" s="324"/>
      <c r="EH95" s="324"/>
      <c r="EI95" s="324"/>
      <c r="EJ95" s="324"/>
      <c r="EK95" s="324"/>
      <c r="EL95" s="324"/>
      <c r="EM95" s="324"/>
      <c r="EN95" s="324"/>
      <c r="EO95" s="324"/>
      <c r="EP95" s="324"/>
      <c r="EQ95" s="324"/>
      <c r="ER95" s="327"/>
      <c r="ES95" s="5"/>
      <c r="ET95" s="20"/>
      <c r="EU95" s="35"/>
      <c r="EV95" s="35"/>
      <c r="EW95" s="36"/>
      <c r="EX95" s="36"/>
      <c r="EY95" s="16"/>
      <c r="EZ95" s="258"/>
      <c r="FA95" s="57"/>
      <c r="FB95" s="57"/>
      <c r="FC95" s="57"/>
      <c r="FD95" s="58"/>
      <c r="FE95" s="5"/>
      <c r="FF95" s="247"/>
      <c r="FG95" s="247"/>
      <c r="FH95" s="247"/>
      <c r="FI95" s="247"/>
      <c r="FJ95" s="247"/>
      <c r="FK95" s="247"/>
      <c r="FL95" s="247"/>
      <c r="FM95" s="247"/>
      <c r="FN95" s="247"/>
      <c r="FO95" s="248"/>
      <c r="FP95" s="248"/>
    </row>
    <row r="96" spans="1:172" x14ac:dyDescent="0.35">
      <c r="A96" s="87"/>
      <c r="B96" s="88"/>
      <c r="C96" s="319"/>
      <c r="D96" s="320"/>
      <c r="E96" s="312"/>
      <c r="F96" s="312"/>
      <c r="G96" s="331"/>
      <c r="H96" s="332"/>
      <c r="I96" s="312"/>
      <c r="J96" s="312"/>
      <c r="K96" s="312"/>
      <c r="L96" s="71"/>
      <c r="M96" s="322"/>
      <c r="N96" s="322"/>
      <c r="O96" s="322"/>
      <c r="P96" s="322"/>
      <c r="Q96" s="312"/>
      <c r="R96" s="312"/>
      <c r="S96" s="312"/>
      <c r="T96" s="313"/>
      <c r="U96" s="267"/>
      <c r="V96" s="319"/>
      <c r="W96" s="320"/>
      <c r="X96" s="312"/>
      <c r="Y96" s="312"/>
      <c r="Z96" s="321"/>
      <c r="AA96" s="321"/>
      <c r="AB96" s="312"/>
      <c r="AC96" s="312"/>
      <c r="AD96" s="312"/>
      <c r="AE96" s="71"/>
      <c r="AF96" s="322"/>
      <c r="AG96" s="322"/>
      <c r="AH96" s="322"/>
      <c r="AI96" s="322"/>
      <c r="AJ96" s="312"/>
      <c r="AK96" s="312"/>
      <c r="AL96" s="312"/>
      <c r="AM96" s="313"/>
      <c r="AN96" s="267"/>
      <c r="AO96" s="319"/>
      <c r="AP96" s="320"/>
      <c r="AQ96" s="312"/>
      <c r="AR96" s="312"/>
      <c r="AS96" s="321"/>
      <c r="AT96" s="321"/>
      <c r="AU96" s="312"/>
      <c r="AV96" s="312"/>
      <c r="AW96" s="312"/>
      <c r="AX96" s="71"/>
      <c r="AY96" s="322"/>
      <c r="AZ96" s="322"/>
      <c r="BA96" s="322"/>
      <c r="BB96" s="322"/>
      <c r="BC96" s="312"/>
      <c r="BD96" s="312"/>
      <c r="BE96" s="312"/>
      <c r="BF96" s="313"/>
      <c r="BG96" s="267"/>
      <c r="BH96" s="32"/>
      <c r="BI96" s="5"/>
      <c r="BJ96" s="319"/>
      <c r="BK96" s="320"/>
      <c r="BL96" s="312"/>
      <c r="BM96" s="312"/>
      <c r="BN96" s="321"/>
      <c r="BO96" s="321"/>
      <c r="BP96" s="312"/>
      <c r="BQ96" s="312"/>
      <c r="BR96" s="312"/>
      <c r="BS96" s="71"/>
      <c r="BT96" s="322"/>
      <c r="BU96" s="322"/>
      <c r="BV96" s="322"/>
      <c r="BW96" s="322"/>
      <c r="BX96" s="312"/>
      <c r="BY96" s="312"/>
      <c r="BZ96" s="312"/>
      <c r="CA96" s="313"/>
      <c r="CB96" s="267"/>
      <c r="CC96" s="319"/>
      <c r="CD96" s="320"/>
      <c r="CE96" s="312"/>
      <c r="CF96" s="312"/>
      <c r="CG96" s="321"/>
      <c r="CH96" s="321"/>
      <c r="CI96" s="312"/>
      <c r="CJ96" s="312"/>
      <c r="CK96" s="312"/>
      <c r="CL96" s="71"/>
      <c r="CM96" s="322"/>
      <c r="CN96" s="322"/>
      <c r="CO96" s="322"/>
      <c r="CP96" s="322"/>
      <c r="CQ96" s="312"/>
      <c r="CR96" s="312"/>
      <c r="CS96" s="312"/>
      <c r="CT96" s="313"/>
      <c r="CU96" s="267"/>
      <c r="CV96" s="46"/>
      <c r="CW96" s="46"/>
      <c r="CX96" s="80"/>
      <c r="CY96" s="80"/>
      <c r="CZ96" s="323"/>
      <c r="DA96" s="324"/>
      <c r="DB96" s="324"/>
      <c r="DC96" s="324"/>
      <c r="DD96" s="324"/>
      <c r="DE96" s="324"/>
      <c r="DF96" s="324"/>
      <c r="DG96" s="324"/>
      <c r="DH96" s="324"/>
      <c r="DI96" s="323"/>
      <c r="DJ96" s="324"/>
      <c r="DK96" s="324"/>
      <c r="DL96" s="324"/>
      <c r="DM96" s="324"/>
      <c r="DN96" s="324"/>
      <c r="DO96" s="324"/>
      <c r="DP96" s="324"/>
      <c r="DQ96" s="324"/>
      <c r="DR96" s="324"/>
      <c r="DS96" s="324"/>
      <c r="DT96" s="324"/>
      <c r="DU96" s="324"/>
      <c r="DV96" s="324"/>
      <c r="DW96" s="324"/>
      <c r="DX96" s="324"/>
      <c r="DY96" s="324"/>
      <c r="DZ96" s="324"/>
      <c r="EA96" s="324"/>
      <c r="EB96" s="324"/>
      <c r="EC96" s="324"/>
      <c r="ED96" s="324"/>
      <c r="EE96" s="324"/>
      <c r="EF96" s="324"/>
      <c r="EG96" s="324"/>
      <c r="EH96" s="324"/>
      <c r="EI96" s="324"/>
      <c r="EJ96" s="324"/>
      <c r="EK96" s="324"/>
      <c r="EL96" s="324"/>
      <c r="EM96" s="324"/>
      <c r="EN96" s="324"/>
      <c r="EO96" s="324"/>
      <c r="EP96" s="324"/>
      <c r="EQ96" s="324"/>
      <c r="ER96" s="327"/>
      <c r="ES96" s="5"/>
      <c r="ET96" s="20"/>
      <c r="EU96" s="35"/>
      <c r="EV96" s="35"/>
      <c r="EW96" s="36"/>
      <c r="EX96" s="36"/>
      <c r="EY96" s="16"/>
      <c r="EZ96" s="258"/>
      <c r="FA96" s="57"/>
      <c r="FB96" s="57"/>
      <c r="FC96" s="57"/>
      <c r="FD96" s="58"/>
      <c r="FE96" s="5"/>
      <c r="FF96" s="247"/>
      <c r="FG96" s="247"/>
      <c r="FH96" s="247"/>
      <c r="FI96" s="247"/>
      <c r="FJ96" s="247"/>
      <c r="FK96" s="247"/>
      <c r="FL96" s="247"/>
      <c r="FM96" s="247"/>
      <c r="FN96" s="247"/>
      <c r="FO96" s="248"/>
      <c r="FP96" s="248"/>
    </row>
    <row r="97" spans="1:172" x14ac:dyDescent="0.35">
      <c r="A97" s="87"/>
      <c r="B97" s="88"/>
      <c r="C97" s="319"/>
      <c r="D97" s="320"/>
      <c r="E97" s="312"/>
      <c r="F97" s="312"/>
      <c r="G97" s="321"/>
      <c r="H97" s="321"/>
      <c r="I97" s="312"/>
      <c r="J97" s="312"/>
      <c r="K97" s="312"/>
      <c r="L97" s="71"/>
      <c r="M97" s="322"/>
      <c r="N97" s="322"/>
      <c r="O97" s="322"/>
      <c r="P97" s="322"/>
      <c r="Q97" s="312"/>
      <c r="R97" s="312"/>
      <c r="S97" s="312"/>
      <c r="T97" s="313"/>
      <c r="U97" s="267"/>
      <c r="V97" s="328"/>
      <c r="W97" s="329"/>
      <c r="X97" s="313"/>
      <c r="Y97" s="330"/>
      <c r="Z97" s="331"/>
      <c r="AA97" s="332"/>
      <c r="AB97" s="313"/>
      <c r="AC97" s="333"/>
      <c r="AD97" s="330"/>
      <c r="AE97" s="71"/>
      <c r="AF97" s="334"/>
      <c r="AG97" s="335"/>
      <c r="AH97" s="335"/>
      <c r="AI97" s="336"/>
      <c r="AJ97" s="313"/>
      <c r="AK97" s="333"/>
      <c r="AL97" s="333"/>
      <c r="AM97" s="337"/>
      <c r="AN97" s="267"/>
      <c r="AO97" s="328"/>
      <c r="AP97" s="329"/>
      <c r="AQ97" s="313"/>
      <c r="AR97" s="330"/>
      <c r="AS97" s="331"/>
      <c r="AT97" s="332"/>
      <c r="AU97" s="313"/>
      <c r="AV97" s="333"/>
      <c r="AW97" s="330"/>
      <c r="AX97" s="71"/>
      <c r="AY97" s="334"/>
      <c r="AZ97" s="335"/>
      <c r="BA97" s="335"/>
      <c r="BB97" s="336"/>
      <c r="BC97" s="313"/>
      <c r="BD97" s="333"/>
      <c r="BE97" s="333"/>
      <c r="BF97" s="337"/>
      <c r="BG97" s="267"/>
      <c r="BH97" s="32"/>
      <c r="BI97" s="5"/>
      <c r="BJ97" s="328"/>
      <c r="BK97" s="329"/>
      <c r="BL97" s="313"/>
      <c r="BM97" s="330"/>
      <c r="BN97" s="331"/>
      <c r="BO97" s="332"/>
      <c r="BP97" s="313"/>
      <c r="BQ97" s="333"/>
      <c r="BR97" s="330"/>
      <c r="BS97" s="71"/>
      <c r="BT97" s="334"/>
      <c r="BU97" s="335"/>
      <c r="BV97" s="335"/>
      <c r="BW97" s="336"/>
      <c r="BX97" s="313"/>
      <c r="BY97" s="333"/>
      <c r="BZ97" s="333"/>
      <c r="CA97" s="337"/>
      <c r="CB97" s="267"/>
      <c r="CC97" s="328"/>
      <c r="CD97" s="329"/>
      <c r="CE97" s="313"/>
      <c r="CF97" s="330"/>
      <c r="CG97" s="331"/>
      <c r="CH97" s="332"/>
      <c r="CI97" s="313"/>
      <c r="CJ97" s="333"/>
      <c r="CK97" s="330"/>
      <c r="CL97" s="71"/>
      <c r="CM97" s="334"/>
      <c r="CN97" s="335"/>
      <c r="CO97" s="335"/>
      <c r="CP97" s="336"/>
      <c r="CQ97" s="313"/>
      <c r="CR97" s="333"/>
      <c r="CS97" s="333"/>
      <c r="CT97" s="337"/>
      <c r="CU97" s="267"/>
      <c r="CV97" s="46"/>
      <c r="CW97" s="46"/>
      <c r="CX97" s="80"/>
      <c r="CY97" s="80"/>
      <c r="CZ97" s="323"/>
      <c r="DA97" s="324"/>
      <c r="DB97" s="324"/>
      <c r="DC97" s="324"/>
      <c r="DD97" s="324"/>
      <c r="DE97" s="324"/>
      <c r="DF97" s="324"/>
      <c r="DG97" s="324"/>
      <c r="DH97" s="324"/>
      <c r="DI97" s="323"/>
      <c r="DJ97" s="324"/>
      <c r="DK97" s="324"/>
      <c r="DL97" s="324"/>
      <c r="DM97" s="324"/>
      <c r="DN97" s="324"/>
      <c r="DO97" s="324"/>
      <c r="DP97" s="324"/>
      <c r="DQ97" s="324"/>
      <c r="DR97" s="324"/>
      <c r="DS97" s="324"/>
      <c r="DT97" s="324"/>
      <c r="DU97" s="324"/>
      <c r="DV97" s="324"/>
      <c r="DW97" s="324"/>
      <c r="DX97" s="324"/>
      <c r="DY97" s="324"/>
      <c r="DZ97" s="324"/>
      <c r="EA97" s="324"/>
      <c r="EB97" s="324"/>
      <c r="EC97" s="324"/>
      <c r="ED97" s="324"/>
      <c r="EE97" s="324"/>
      <c r="EF97" s="324"/>
      <c r="EG97" s="324"/>
      <c r="EH97" s="324"/>
      <c r="EI97" s="324"/>
      <c r="EJ97" s="324"/>
      <c r="EK97" s="324"/>
      <c r="EL97" s="324"/>
      <c r="EM97" s="324"/>
      <c r="EN97" s="324"/>
      <c r="EO97" s="324"/>
      <c r="EP97" s="324"/>
      <c r="EQ97" s="324"/>
      <c r="ER97" s="327"/>
      <c r="ES97" s="5"/>
      <c r="ET97" s="20"/>
      <c r="EU97" s="35"/>
      <c r="EV97" s="35"/>
      <c r="EW97" s="36"/>
      <c r="EX97" s="36"/>
      <c r="EY97" s="16"/>
      <c r="EZ97" s="258"/>
      <c r="FA97" s="57"/>
      <c r="FB97" s="57"/>
      <c r="FC97" s="57"/>
      <c r="FD97" s="58"/>
      <c r="FE97" s="5"/>
      <c r="FF97" s="247"/>
      <c r="FG97" s="247"/>
      <c r="FH97" s="247"/>
      <c r="FI97" s="247"/>
      <c r="FJ97" s="247"/>
      <c r="FK97" s="247"/>
      <c r="FL97" s="247"/>
      <c r="FM97" s="247"/>
      <c r="FN97" s="247"/>
      <c r="FO97" s="248"/>
      <c r="FP97" s="248"/>
    </row>
    <row r="98" spans="1:172" x14ac:dyDescent="0.35">
      <c r="A98" s="87"/>
      <c r="B98" s="88"/>
      <c r="C98" s="319"/>
      <c r="D98" s="320"/>
      <c r="E98" s="312"/>
      <c r="F98" s="312"/>
      <c r="G98" s="321"/>
      <c r="H98" s="321"/>
      <c r="I98" s="312"/>
      <c r="J98" s="312"/>
      <c r="K98" s="312"/>
      <c r="L98" s="71"/>
      <c r="M98" s="322"/>
      <c r="N98" s="322"/>
      <c r="O98" s="322"/>
      <c r="P98" s="322"/>
      <c r="Q98" s="312"/>
      <c r="R98" s="312"/>
      <c r="S98" s="312"/>
      <c r="T98" s="313"/>
      <c r="U98" s="267"/>
      <c r="V98" s="319"/>
      <c r="W98" s="320"/>
      <c r="X98" s="312"/>
      <c r="Y98" s="312"/>
      <c r="Z98" s="321"/>
      <c r="AA98" s="321"/>
      <c r="AB98" s="312"/>
      <c r="AC98" s="312"/>
      <c r="AD98" s="312"/>
      <c r="AE98" s="71"/>
      <c r="AF98" s="322"/>
      <c r="AG98" s="322"/>
      <c r="AH98" s="322"/>
      <c r="AI98" s="322"/>
      <c r="AJ98" s="312"/>
      <c r="AK98" s="312"/>
      <c r="AL98" s="312"/>
      <c r="AM98" s="313"/>
      <c r="AN98" s="267"/>
      <c r="AO98" s="319"/>
      <c r="AP98" s="320"/>
      <c r="AQ98" s="312"/>
      <c r="AR98" s="312"/>
      <c r="AS98" s="321"/>
      <c r="AT98" s="321"/>
      <c r="AU98" s="312"/>
      <c r="AV98" s="312"/>
      <c r="AW98" s="312"/>
      <c r="AX98" s="71"/>
      <c r="AY98" s="322"/>
      <c r="AZ98" s="322"/>
      <c r="BA98" s="322"/>
      <c r="BB98" s="322"/>
      <c r="BC98" s="312"/>
      <c r="BD98" s="312"/>
      <c r="BE98" s="312"/>
      <c r="BF98" s="313"/>
      <c r="BG98" s="267"/>
      <c r="BH98" s="32"/>
      <c r="BI98" s="5"/>
      <c r="BJ98" s="319"/>
      <c r="BK98" s="320"/>
      <c r="BL98" s="312"/>
      <c r="BM98" s="312"/>
      <c r="BN98" s="321"/>
      <c r="BO98" s="321"/>
      <c r="BP98" s="312"/>
      <c r="BQ98" s="312"/>
      <c r="BR98" s="312"/>
      <c r="BS98" s="71"/>
      <c r="BT98" s="322"/>
      <c r="BU98" s="322"/>
      <c r="BV98" s="322"/>
      <c r="BW98" s="322"/>
      <c r="BX98" s="312"/>
      <c r="BY98" s="312"/>
      <c r="BZ98" s="312"/>
      <c r="CA98" s="313"/>
      <c r="CB98" s="267"/>
      <c r="CC98" s="319"/>
      <c r="CD98" s="320"/>
      <c r="CE98" s="312"/>
      <c r="CF98" s="312"/>
      <c r="CG98" s="321"/>
      <c r="CH98" s="321"/>
      <c r="CI98" s="312"/>
      <c r="CJ98" s="312"/>
      <c r="CK98" s="312"/>
      <c r="CL98" s="71"/>
      <c r="CM98" s="322"/>
      <c r="CN98" s="322"/>
      <c r="CO98" s="322"/>
      <c r="CP98" s="322"/>
      <c r="CQ98" s="312"/>
      <c r="CR98" s="312"/>
      <c r="CS98" s="312"/>
      <c r="CT98" s="313"/>
      <c r="CU98" s="267"/>
      <c r="CV98" s="46"/>
      <c r="CW98" s="46"/>
      <c r="CX98" s="80"/>
      <c r="CY98" s="80"/>
      <c r="CZ98" s="323"/>
      <c r="DA98" s="324"/>
      <c r="DB98" s="324"/>
      <c r="DC98" s="324"/>
      <c r="DD98" s="324"/>
      <c r="DE98" s="324"/>
      <c r="DF98" s="324"/>
      <c r="DG98" s="324"/>
      <c r="DH98" s="324"/>
      <c r="DI98" s="323"/>
      <c r="DJ98" s="324"/>
      <c r="DK98" s="324"/>
      <c r="DL98" s="324"/>
      <c r="DM98" s="324"/>
      <c r="DN98" s="324"/>
      <c r="DO98" s="324"/>
      <c r="DP98" s="324"/>
      <c r="DQ98" s="324"/>
      <c r="DR98" s="324"/>
      <c r="DS98" s="324"/>
      <c r="DT98" s="324"/>
      <c r="DU98" s="324"/>
      <c r="DV98" s="324"/>
      <c r="DW98" s="324"/>
      <c r="DX98" s="324"/>
      <c r="DY98" s="324"/>
      <c r="DZ98" s="324"/>
      <c r="EA98" s="324"/>
      <c r="EB98" s="324"/>
      <c r="EC98" s="324"/>
      <c r="ED98" s="324"/>
      <c r="EE98" s="324"/>
      <c r="EF98" s="324"/>
      <c r="EG98" s="324"/>
      <c r="EH98" s="324"/>
      <c r="EI98" s="324"/>
      <c r="EJ98" s="324"/>
      <c r="EK98" s="324"/>
      <c r="EL98" s="324"/>
      <c r="EM98" s="324"/>
      <c r="EN98" s="324"/>
      <c r="EO98" s="324"/>
      <c r="EP98" s="324"/>
      <c r="EQ98" s="324"/>
      <c r="ER98" s="327"/>
      <c r="ES98" s="5"/>
      <c r="ET98" s="20"/>
      <c r="EU98" s="35"/>
      <c r="EV98" s="35"/>
      <c r="EW98" s="36"/>
      <c r="EX98" s="36"/>
      <c r="EY98" s="16"/>
      <c r="EZ98" s="258"/>
      <c r="FA98" s="57"/>
      <c r="FB98" s="57"/>
      <c r="FC98" s="57"/>
      <c r="FD98" s="58"/>
      <c r="FE98" s="5"/>
      <c r="FF98" s="247"/>
      <c r="FG98" s="247"/>
      <c r="FH98" s="247"/>
      <c r="FI98" s="247"/>
      <c r="FJ98" s="247"/>
      <c r="FK98" s="247"/>
      <c r="FL98" s="247"/>
      <c r="FM98" s="247"/>
      <c r="FN98" s="247"/>
      <c r="FO98" s="248"/>
      <c r="FP98" s="248"/>
    </row>
    <row r="99" spans="1:172" x14ac:dyDescent="0.35">
      <c r="A99" s="87"/>
      <c r="B99" s="88"/>
      <c r="C99" s="319"/>
      <c r="D99" s="320"/>
      <c r="E99" s="312"/>
      <c r="F99" s="312"/>
      <c r="G99" s="321"/>
      <c r="H99" s="321"/>
      <c r="I99" s="312"/>
      <c r="J99" s="312"/>
      <c r="K99" s="312"/>
      <c r="L99" s="71"/>
      <c r="M99" s="322"/>
      <c r="N99" s="322"/>
      <c r="O99" s="322"/>
      <c r="P99" s="322"/>
      <c r="Q99" s="312"/>
      <c r="R99" s="312"/>
      <c r="S99" s="312"/>
      <c r="T99" s="313"/>
      <c r="U99" s="267"/>
      <c r="V99" s="319"/>
      <c r="W99" s="320"/>
      <c r="X99" s="312"/>
      <c r="Y99" s="312"/>
      <c r="Z99" s="321"/>
      <c r="AA99" s="321"/>
      <c r="AB99" s="312"/>
      <c r="AC99" s="312"/>
      <c r="AD99" s="312"/>
      <c r="AE99" s="71"/>
      <c r="AF99" s="322"/>
      <c r="AG99" s="322"/>
      <c r="AH99" s="322"/>
      <c r="AI99" s="322"/>
      <c r="AJ99" s="312"/>
      <c r="AK99" s="312"/>
      <c r="AL99" s="312"/>
      <c r="AM99" s="313"/>
      <c r="AN99" s="267"/>
      <c r="AO99" s="319"/>
      <c r="AP99" s="320"/>
      <c r="AQ99" s="312"/>
      <c r="AR99" s="312"/>
      <c r="AS99" s="321"/>
      <c r="AT99" s="321"/>
      <c r="AU99" s="312"/>
      <c r="AV99" s="312"/>
      <c r="AW99" s="312"/>
      <c r="AX99" s="71"/>
      <c r="AY99" s="322"/>
      <c r="AZ99" s="322"/>
      <c r="BA99" s="322"/>
      <c r="BB99" s="322"/>
      <c r="BC99" s="312"/>
      <c r="BD99" s="312"/>
      <c r="BE99" s="312"/>
      <c r="BF99" s="313"/>
      <c r="BG99" s="267"/>
      <c r="BH99" s="32"/>
      <c r="BI99" s="5"/>
      <c r="BJ99" s="319"/>
      <c r="BK99" s="320"/>
      <c r="BL99" s="312"/>
      <c r="BM99" s="312"/>
      <c r="BN99" s="321"/>
      <c r="BO99" s="321"/>
      <c r="BP99" s="312"/>
      <c r="BQ99" s="312"/>
      <c r="BR99" s="312"/>
      <c r="BS99" s="71"/>
      <c r="BT99" s="322"/>
      <c r="BU99" s="322"/>
      <c r="BV99" s="322"/>
      <c r="BW99" s="322"/>
      <c r="BX99" s="312"/>
      <c r="BY99" s="312"/>
      <c r="BZ99" s="312"/>
      <c r="CA99" s="313"/>
      <c r="CB99" s="267"/>
      <c r="CC99" s="319"/>
      <c r="CD99" s="320"/>
      <c r="CE99" s="312"/>
      <c r="CF99" s="312"/>
      <c r="CG99" s="321"/>
      <c r="CH99" s="321"/>
      <c r="CI99" s="312"/>
      <c r="CJ99" s="312"/>
      <c r="CK99" s="312"/>
      <c r="CL99" s="71"/>
      <c r="CM99" s="322"/>
      <c r="CN99" s="322"/>
      <c r="CO99" s="322"/>
      <c r="CP99" s="322"/>
      <c r="CQ99" s="312"/>
      <c r="CR99" s="312"/>
      <c r="CS99" s="312"/>
      <c r="CT99" s="313"/>
      <c r="CU99" s="267"/>
      <c r="CV99" s="46"/>
      <c r="CW99" s="46"/>
      <c r="CX99" s="80"/>
      <c r="CY99" s="80"/>
      <c r="CZ99" s="323"/>
      <c r="DA99" s="324"/>
      <c r="DB99" s="324"/>
      <c r="DC99" s="324"/>
      <c r="DD99" s="324"/>
      <c r="DE99" s="324"/>
      <c r="DF99" s="324"/>
      <c r="DG99" s="324"/>
      <c r="DH99" s="324"/>
      <c r="DI99" s="323"/>
      <c r="DJ99" s="324"/>
      <c r="DK99" s="324"/>
      <c r="DL99" s="324"/>
      <c r="DM99" s="324"/>
      <c r="DN99" s="324"/>
      <c r="DO99" s="324"/>
      <c r="DP99" s="324"/>
      <c r="DQ99" s="324"/>
      <c r="DR99" s="324"/>
      <c r="DS99" s="324"/>
      <c r="DT99" s="324"/>
      <c r="DU99" s="324"/>
      <c r="DV99" s="324"/>
      <c r="DW99" s="324"/>
      <c r="DX99" s="324"/>
      <c r="DY99" s="324"/>
      <c r="DZ99" s="324"/>
      <c r="EA99" s="324"/>
      <c r="EB99" s="324"/>
      <c r="EC99" s="324"/>
      <c r="ED99" s="324"/>
      <c r="EE99" s="324"/>
      <c r="EF99" s="324"/>
      <c r="EG99" s="324"/>
      <c r="EH99" s="324"/>
      <c r="EI99" s="324"/>
      <c r="EJ99" s="324"/>
      <c r="EK99" s="324"/>
      <c r="EL99" s="324"/>
      <c r="EM99" s="324"/>
      <c r="EN99" s="324"/>
      <c r="EO99" s="324"/>
      <c r="EP99" s="324"/>
      <c r="EQ99" s="324"/>
      <c r="ER99" s="327"/>
      <c r="ES99" s="5"/>
      <c r="ET99" s="20"/>
      <c r="EU99" s="35"/>
      <c r="EV99" s="35"/>
      <c r="EW99" s="36"/>
      <c r="EX99" s="36"/>
      <c r="EY99" s="16"/>
      <c r="EZ99" s="258"/>
      <c r="FA99" s="57"/>
      <c r="FB99" s="57"/>
      <c r="FC99" s="57"/>
      <c r="FD99" s="58"/>
      <c r="FE99" s="5"/>
      <c r="FF99" s="247"/>
      <c r="FG99" s="247"/>
      <c r="FH99" s="247"/>
      <c r="FI99" s="247"/>
      <c r="FJ99" s="247"/>
      <c r="FK99" s="247"/>
      <c r="FL99" s="247"/>
      <c r="FM99" s="247"/>
      <c r="FN99" s="247"/>
      <c r="FO99" s="248"/>
      <c r="FP99" s="248"/>
    </row>
    <row r="100" spans="1:172" x14ac:dyDescent="0.35">
      <c r="A100" s="87"/>
      <c r="B100" s="88"/>
      <c r="C100" s="319"/>
      <c r="D100" s="320"/>
      <c r="E100" s="312"/>
      <c r="F100" s="312"/>
      <c r="G100" s="321"/>
      <c r="H100" s="321"/>
      <c r="I100" s="312"/>
      <c r="J100" s="312"/>
      <c r="K100" s="312"/>
      <c r="L100" s="71"/>
      <c r="M100" s="322"/>
      <c r="N100" s="322"/>
      <c r="O100" s="322"/>
      <c r="P100" s="322"/>
      <c r="Q100" s="312"/>
      <c r="R100" s="312"/>
      <c r="S100" s="312"/>
      <c r="T100" s="313"/>
      <c r="U100" s="267"/>
      <c r="V100" s="319"/>
      <c r="W100" s="320"/>
      <c r="X100" s="312"/>
      <c r="Y100" s="312"/>
      <c r="Z100" s="321"/>
      <c r="AA100" s="321"/>
      <c r="AB100" s="312"/>
      <c r="AC100" s="312"/>
      <c r="AD100" s="312"/>
      <c r="AE100" s="71"/>
      <c r="AF100" s="322"/>
      <c r="AG100" s="322"/>
      <c r="AH100" s="322"/>
      <c r="AI100" s="322"/>
      <c r="AJ100" s="312"/>
      <c r="AK100" s="312"/>
      <c r="AL100" s="312"/>
      <c r="AM100" s="313"/>
      <c r="AN100" s="267"/>
      <c r="AO100" s="319"/>
      <c r="AP100" s="320"/>
      <c r="AQ100" s="312"/>
      <c r="AR100" s="312"/>
      <c r="AS100" s="321"/>
      <c r="AT100" s="321"/>
      <c r="AU100" s="312"/>
      <c r="AV100" s="312"/>
      <c r="AW100" s="312"/>
      <c r="AX100" s="71"/>
      <c r="AY100" s="322"/>
      <c r="AZ100" s="322"/>
      <c r="BA100" s="322"/>
      <c r="BB100" s="322"/>
      <c r="BC100" s="312"/>
      <c r="BD100" s="312"/>
      <c r="BE100" s="312"/>
      <c r="BF100" s="313"/>
      <c r="BG100" s="267"/>
      <c r="BH100" s="32"/>
      <c r="BI100" s="5"/>
      <c r="BJ100" s="319"/>
      <c r="BK100" s="320"/>
      <c r="BL100" s="312"/>
      <c r="BM100" s="312"/>
      <c r="BN100" s="321"/>
      <c r="BO100" s="321"/>
      <c r="BP100" s="312"/>
      <c r="BQ100" s="312"/>
      <c r="BR100" s="312"/>
      <c r="BS100" s="71"/>
      <c r="BT100" s="322"/>
      <c r="BU100" s="322"/>
      <c r="BV100" s="322"/>
      <c r="BW100" s="322"/>
      <c r="BX100" s="312"/>
      <c r="BY100" s="312"/>
      <c r="BZ100" s="312"/>
      <c r="CA100" s="313"/>
      <c r="CB100" s="267"/>
      <c r="CC100" s="319"/>
      <c r="CD100" s="320"/>
      <c r="CE100" s="312"/>
      <c r="CF100" s="312"/>
      <c r="CG100" s="321"/>
      <c r="CH100" s="321"/>
      <c r="CI100" s="312"/>
      <c r="CJ100" s="312"/>
      <c r="CK100" s="312"/>
      <c r="CL100" s="71"/>
      <c r="CM100" s="322"/>
      <c r="CN100" s="322"/>
      <c r="CO100" s="322"/>
      <c r="CP100" s="322"/>
      <c r="CQ100" s="312"/>
      <c r="CR100" s="312"/>
      <c r="CS100" s="312"/>
      <c r="CT100" s="313"/>
      <c r="CU100" s="267"/>
      <c r="CV100" s="46"/>
      <c r="CW100" s="46"/>
      <c r="CX100" s="80"/>
      <c r="CY100" s="80"/>
      <c r="CZ100" s="323"/>
      <c r="DA100" s="324"/>
      <c r="DB100" s="324"/>
      <c r="DC100" s="324"/>
      <c r="DD100" s="324"/>
      <c r="DE100" s="324"/>
      <c r="DF100" s="324"/>
      <c r="DG100" s="324"/>
      <c r="DH100" s="324"/>
      <c r="DI100" s="323"/>
      <c r="DJ100" s="324"/>
      <c r="DK100" s="324"/>
      <c r="DL100" s="324"/>
      <c r="DM100" s="324"/>
      <c r="DN100" s="324"/>
      <c r="DO100" s="324"/>
      <c r="DP100" s="324"/>
      <c r="DQ100" s="324"/>
      <c r="DR100" s="324"/>
      <c r="DS100" s="324"/>
      <c r="DT100" s="324"/>
      <c r="DU100" s="324"/>
      <c r="DV100" s="324"/>
      <c r="DW100" s="324"/>
      <c r="DX100" s="324"/>
      <c r="DY100" s="324"/>
      <c r="DZ100" s="324"/>
      <c r="EA100" s="324"/>
      <c r="EB100" s="324"/>
      <c r="EC100" s="324"/>
      <c r="ED100" s="324"/>
      <c r="EE100" s="324"/>
      <c r="EF100" s="324"/>
      <c r="EG100" s="324"/>
      <c r="EH100" s="324"/>
      <c r="EI100" s="324"/>
      <c r="EJ100" s="324"/>
      <c r="EK100" s="324"/>
      <c r="EL100" s="324"/>
      <c r="EM100" s="324"/>
      <c r="EN100" s="324"/>
      <c r="EO100" s="324"/>
      <c r="EP100" s="324"/>
      <c r="EQ100" s="324"/>
      <c r="ER100" s="327"/>
      <c r="ES100" s="5"/>
      <c r="ET100" s="20"/>
      <c r="EU100" s="35"/>
      <c r="EV100" s="35"/>
      <c r="EW100" s="36"/>
      <c r="EX100" s="36"/>
      <c r="EY100" s="16"/>
      <c r="EZ100" s="258"/>
      <c r="FA100" s="57"/>
      <c r="FB100" s="57"/>
      <c r="FC100" s="57"/>
      <c r="FD100" s="58"/>
      <c r="FE100" s="5"/>
      <c r="FF100" s="247"/>
      <c r="FG100" s="247"/>
      <c r="FH100" s="247"/>
      <c r="FI100" s="247"/>
      <c r="FJ100" s="247"/>
      <c r="FK100" s="247"/>
      <c r="FL100" s="247"/>
      <c r="FM100" s="247"/>
      <c r="FN100" s="247"/>
      <c r="FO100" s="248"/>
      <c r="FP100" s="248"/>
    </row>
    <row r="101" spans="1:172" x14ac:dyDescent="0.35">
      <c r="A101" s="87"/>
      <c r="B101" s="88"/>
      <c r="C101" s="319"/>
      <c r="D101" s="320"/>
      <c r="E101" s="312"/>
      <c r="F101" s="312"/>
      <c r="G101" s="321"/>
      <c r="H101" s="321"/>
      <c r="I101" s="312"/>
      <c r="J101" s="312"/>
      <c r="K101" s="312"/>
      <c r="L101" s="71"/>
      <c r="M101" s="322"/>
      <c r="N101" s="322"/>
      <c r="O101" s="322"/>
      <c r="P101" s="322"/>
      <c r="Q101" s="312"/>
      <c r="R101" s="312"/>
      <c r="S101" s="312"/>
      <c r="T101" s="313"/>
      <c r="U101" s="267"/>
      <c r="V101" s="319"/>
      <c r="W101" s="320"/>
      <c r="X101" s="312"/>
      <c r="Y101" s="312"/>
      <c r="Z101" s="321"/>
      <c r="AA101" s="321"/>
      <c r="AB101" s="312"/>
      <c r="AC101" s="312"/>
      <c r="AD101" s="312"/>
      <c r="AE101" s="71"/>
      <c r="AF101" s="322"/>
      <c r="AG101" s="322"/>
      <c r="AH101" s="322"/>
      <c r="AI101" s="322"/>
      <c r="AJ101" s="312"/>
      <c r="AK101" s="312"/>
      <c r="AL101" s="312"/>
      <c r="AM101" s="313"/>
      <c r="AN101" s="267"/>
      <c r="AO101" s="319"/>
      <c r="AP101" s="320"/>
      <c r="AQ101" s="312"/>
      <c r="AR101" s="312"/>
      <c r="AS101" s="321"/>
      <c r="AT101" s="321"/>
      <c r="AU101" s="312"/>
      <c r="AV101" s="312"/>
      <c r="AW101" s="312"/>
      <c r="AX101" s="71"/>
      <c r="AY101" s="322"/>
      <c r="AZ101" s="322"/>
      <c r="BA101" s="322"/>
      <c r="BB101" s="322"/>
      <c r="BC101" s="312"/>
      <c r="BD101" s="312"/>
      <c r="BE101" s="312"/>
      <c r="BF101" s="313"/>
      <c r="BG101" s="267"/>
      <c r="BH101" s="32"/>
      <c r="BI101" s="5"/>
      <c r="BJ101" s="319"/>
      <c r="BK101" s="320"/>
      <c r="BL101" s="312"/>
      <c r="BM101" s="312"/>
      <c r="BN101" s="321"/>
      <c r="BO101" s="321"/>
      <c r="BP101" s="312"/>
      <c r="BQ101" s="312"/>
      <c r="BR101" s="312"/>
      <c r="BS101" s="71"/>
      <c r="BT101" s="322"/>
      <c r="BU101" s="322"/>
      <c r="BV101" s="322"/>
      <c r="BW101" s="322"/>
      <c r="BX101" s="312"/>
      <c r="BY101" s="312"/>
      <c r="BZ101" s="312"/>
      <c r="CA101" s="313"/>
      <c r="CB101" s="267"/>
      <c r="CC101" s="319"/>
      <c r="CD101" s="320"/>
      <c r="CE101" s="312"/>
      <c r="CF101" s="312"/>
      <c r="CG101" s="321"/>
      <c r="CH101" s="321"/>
      <c r="CI101" s="312"/>
      <c r="CJ101" s="312"/>
      <c r="CK101" s="312"/>
      <c r="CL101" s="71"/>
      <c r="CM101" s="322"/>
      <c r="CN101" s="322"/>
      <c r="CO101" s="322"/>
      <c r="CP101" s="322"/>
      <c r="CQ101" s="312"/>
      <c r="CR101" s="312"/>
      <c r="CS101" s="312"/>
      <c r="CT101" s="313"/>
      <c r="CU101" s="267"/>
      <c r="CV101" s="46"/>
      <c r="CW101" s="46"/>
      <c r="CX101" s="80"/>
      <c r="CY101" s="80"/>
      <c r="CZ101" s="323"/>
      <c r="DA101" s="324"/>
      <c r="DB101" s="324"/>
      <c r="DC101" s="324"/>
      <c r="DD101" s="324"/>
      <c r="DE101" s="324"/>
      <c r="DF101" s="324"/>
      <c r="DG101" s="324"/>
      <c r="DH101" s="324"/>
      <c r="DI101" s="323"/>
      <c r="DJ101" s="324"/>
      <c r="DK101" s="324"/>
      <c r="DL101" s="324"/>
      <c r="DM101" s="324"/>
      <c r="DN101" s="324"/>
      <c r="DO101" s="324"/>
      <c r="DP101" s="324"/>
      <c r="DQ101" s="324"/>
      <c r="DR101" s="324"/>
      <c r="DS101" s="324"/>
      <c r="DT101" s="324"/>
      <c r="DU101" s="324"/>
      <c r="DV101" s="324"/>
      <c r="DW101" s="324"/>
      <c r="DX101" s="324"/>
      <c r="DY101" s="324"/>
      <c r="DZ101" s="324"/>
      <c r="EA101" s="324"/>
      <c r="EB101" s="324"/>
      <c r="EC101" s="324"/>
      <c r="ED101" s="324"/>
      <c r="EE101" s="324"/>
      <c r="EF101" s="324"/>
      <c r="EG101" s="324"/>
      <c r="EH101" s="324"/>
      <c r="EI101" s="324"/>
      <c r="EJ101" s="324"/>
      <c r="EK101" s="324"/>
      <c r="EL101" s="324"/>
      <c r="EM101" s="324"/>
      <c r="EN101" s="324"/>
      <c r="EO101" s="324"/>
      <c r="EP101" s="324"/>
      <c r="EQ101" s="324"/>
      <c r="ER101" s="327"/>
      <c r="ES101" s="5"/>
      <c r="ET101" s="20"/>
      <c r="EU101" s="35"/>
      <c r="EV101" s="35"/>
      <c r="EW101" s="36"/>
      <c r="EX101" s="36"/>
      <c r="EY101" s="16"/>
      <c r="EZ101" s="258"/>
      <c r="FA101" s="57"/>
      <c r="FB101" s="57"/>
      <c r="FC101" s="57"/>
      <c r="FD101" s="58"/>
      <c r="FE101" s="5"/>
      <c r="FF101" s="247"/>
      <c r="FG101" s="247"/>
      <c r="FH101" s="247"/>
      <c r="FI101" s="247"/>
      <c r="FJ101" s="247"/>
      <c r="FK101" s="247"/>
      <c r="FL101" s="247"/>
      <c r="FM101" s="247"/>
      <c r="FN101" s="247"/>
      <c r="FO101" s="248"/>
      <c r="FP101" s="248"/>
    </row>
    <row r="102" spans="1:172" x14ac:dyDescent="0.35">
      <c r="A102" s="87"/>
      <c r="B102" s="88"/>
      <c r="C102" s="319"/>
      <c r="D102" s="320"/>
      <c r="E102" s="312"/>
      <c r="F102" s="312"/>
      <c r="G102" s="321"/>
      <c r="H102" s="321"/>
      <c r="I102" s="312"/>
      <c r="J102" s="312"/>
      <c r="K102" s="312"/>
      <c r="L102" s="71"/>
      <c r="M102" s="322"/>
      <c r="N102" s="322"/>
      <c r="O102" s="322"/>
      <c r="P102" s="322"/>
      <c r="Q102" s="312"/>
      <c r="R102" s="312"/>
      <c r="S102" s="312"/>
      <c r="T102" s="313"/>
      <c r="U102" s="267"/>
      <c r="V102" s="319"/>
      <c r="W102" s="320"/>
      <c r="X102" s="312"/>
      <c r="Y102" s="312"/>
      <c r="Z102" s="321"/>
      <c r="AA102" s="321"/>
      <c r="AB102" s="312"/>
      <c r="AC102" s="312"/>
      <c r="AD102" s="312"/>
      <c r="AE102" s="71"/>
      <c r="AF102" s="322"/>
      <c r="AG102" s="322"/>
      <c r="AH102" s="322"/>
      <c r="AI102" s="322"/>
      <c r="AJ102" s="312"/>
      <c r="AK102" s="312"/>
      <c r="AL102" s="312"/>
      <c r="AM102" s="313"/>
      <c r="AN102" s="267"/>
      <c r="AO102" s="319"/>
      <c r="AP102" s="320"/>
      <c r="AQ102" s="312"/>
      <c r="AR102" s="312"/>
      <c r="AS102" s="321"/>
      <c r="AT102" s="321"/>
      <c r="AU102" s="312"/>
      <c r="AV102" s="312"/>
      <c r="AW102" s="312"/>
      <c r="AX102" s="71"/>
      <c r="AY102" s="322"/>
      <c r="AZ102" s="322"/>
      <c r="BA102" s="322"/>
      <c r="BB102" s="322"/>
      <c r="BC102" s="312"/>
      <c r="BD102" s="312"/>
      <c r="BE102" s="312"/>
      <c r="BF102" s="313"/>
      <c r="BG102" s="267"/>
      <c r="BH102" s="32"/>
      <c r="BI102" s="5"/>
      <c r="BJ102" s="319"/>
      <c r="BK102" s="320"/>
      <c r="BL102" s="312"/>
      <c r="BM102" s="312"/>
      <c r="BN102" s="321"/>
      <c r="BO102" s="321"/>
      <c r="BP102" s="312"/>
      <c r="BQ102" s="312"/>
      <c r="BR102" s="312"/>
      <c r="BS102" s="71"/>
      <c r="BT102" s="322"/>
      <c r="BU102" s="322"/>
      <c r="BV102" s="322"/>
      <c r="BW102" s="322"/>
      <c r="BX102" s="312"/>
      <c r="BY102" s="312"/>
      <c r="BZ102" s="312"/>
      <c r="CA102" s="313"/>
      <c r="CB102" s="267"/>
      <c r="CC102" s="319"/>
      <c r="CD102" s="320"/>
      <c r="CE102" s="312"/>
      <c r="CF102" s="312"/>
      <c r="CG102" s="321"/>
      <c r="CH102" s="321"/>
      <c r="CI102" s="312"/>
      <c r="CJ102" s="312"/>
      <c r="CK102" s="312"/>
      <c r="CL102" s="71"/>
      <c r="CM102" s="322"/>
      <c r="CN102" s="322"/>
      <c r="CO102" s="322"/>
      <c r="CP102" s="322"/>
      <c r="CQ102" s="312"/>
      <c r="CR102" s="312"/>
      <c r="CS102" s="312"/>
      <c r="CT102" s="313"/>
      <c r="CU102" s="267"/>
      <c r="CV102" s="46"/>
      <c r="CW102" s="46"/>
      <c r="CX102" s="80"/>
      <c r="CY102" s="80"/>
      <c r="CZ102" s="323"/>
      <c r="DA102" s="324"/>
      <c r="DB102" s="324"/>
      <c r="DC102" s="324"/>
      <c r="DD102" s="324"/>
      <c r="DE102" s="324"/>
      <c r="DF102" s="324"/>
      <c r="DG102" s="324"/>
      <c r="DH102" s="324"/>
      <c r="DI102" s="323"/>
      <c r="DJ102" s="324"/>
      <c r="DK102" s="324"/>
      <c r="DL102" s="324"/>
      <c r="DM102" s="324"/>
      <c r="DN102" s="324"/>
      <c r="DO102" s="324"/>
      <c r="DP102" s="324"/>
      <c r="DQ102" s="324"/>
      <c r="DR102" s="324"/>
      <c r="DS102" s="324"/>
      <c r="DT102" s="324"/>
      <c r="DU102" s="324"/>
      <c r="DV102" s="324"/>
      <c r="DW102" s="324"/>
      <c r="DX102" s="324"/>
      <c r="DY102" s="324"/>
      <c r="DZ102" s="324"/>
      <c r="EA102" s="324"/>
      <c r="EB102" s="324"/>
      <c r="EC102" s="324"/>
      <c r="ED102" s="324"/>
      <c r="EE102" s="324"/>
      <c r="EF102" s="324"/>
      <c r="EG102" s="324"/>
      <c r="EH102" s="324"/>
      <c r="EI102" s="324"/>
      <c r="EJ102" s="324"/>
      <c r="EK102" s="324"/>
      <c r="EL102" s="324"/>
      <c r="EM102" s="324"/>
      <c r="EN102" s="324"/>
      <c r="EO102" s="324"/>
      <c r="EP102" s="324"/>
      <c r="EQ102" s="324"/>
      <c r="ER102" s="327"/>
      <c r="ES102" s="5"/>
      <c r="ET102" s="20"/>
      <c r="EU102" s="35"/>
      <c r="EV102" s="35"/>
      <c r="EW102" s="36"/>
      <c r="EX102" s="36"/>
      <c r="EY102" s="16"/>
      <c r="EZ102" s="258"/>
      <c r="FA102" s="57"/>
      <c r="FB102" s="57"/>
      <c r="FC102" s="57"/>
      <c r="FD102" s="58"/>
      <c r="FE102" s="5"/>
      <c r="FF102" s="247"/>
      <c r="FG102" s="247"/>
      <c r="FH102" s="247"/>
      <c r="FI102" s="247"/>
      <c r="FJ102" s="247"/>
      <c r="FK102" s="247"/>
      <c r="FL102" s="247"/>
      <c r="FM102" s="247"/>
      <c r="FN102" s="247"/>
      <c r="FO102" s="248"/>
      <c r="FP102" s="248"/>
    </row>
    <row r="103" spans="1:172" x14ac:dyDescent="0.35">
      <c r="A103" s="87"/>
      <c r="B103" s="88"/>
      <c r="C103" s="319"/>
      <c r="D103" s="320"/>
      <c r="E103" s="312"/>
      <c r="F103" s="312"/>
      <c r="G103" s="321"/>
      <c r="H103" s="321"/>
      <c r="I103" s="312"/>
      <c r="J103" s="312"/>
      <c r="K103" s="312"/>
      <c r="L103" s="71"/>
      <c r="M103" s="322"/>
      <c r="N103" s="322"/>
      <c r="O103" s="322"/>
      <c r="P103" s="322"/>
      <c r="Q103" s="312"/>
      <c r="R103" s="312"/>
      <c r="S103" s="312"/>
      <c r="T103" s="313"/>
      <c r="U103" s="267"/>
      <c r="V103" s="319"/>
      <c r="W103" s="320"/>
      <c r="X103" s="312"/>
      <c r="Y103" s="312"/>
      <c r="Z103" s="321"/>
      <c r="AA103" s="321"/>
      <c r="AB103" s="312"/>
      <c r="AC103" s="312"/>
      <c r="AD103" s="312"/>
      <c r="AE103" s="71"/>
      <c r="AF103" s="322"/>
      <c r="AG103" s="322"/>
      <c r="AH103" s="322"/>
      <c r="AI103" s="322"/>
      <c r="AJ103" s="312"/>
      <c r="AK103" s="312"/>
      <c r="AL103" s="312"/>
      <c r="AM103" s="313"/>
      <c r="AN103" s="267"/>
      <c r="AO103" s="319"/>
      <c r="AP103" s="320"/>
      <c r="AQ103" s="312"/>
      <c r="AR103" s="312"/>
      <c r="AS103" s="321"/>
      <c r="AT103" s="321"/>
      <c r="AU103" s="312"/>
      <c r="AV103" s="312"/>
      <c r="AW103" s="312"/>
      <c r="AX103" s="71"/>
      <c r="AY103" s="322"/>
      <c r="AZ103" s="322"/>
      <c r="BA103" s="322"/>
      <c r="BB103" s="322"/>
      <c r="BC103" s="312"/>
      <c r="BD103" s="312"/>
      <c r="BE103" s="312"/>
      <c r="BF103" s="313"/>
      <c r="BG103" s="267"/>
      <c r="BH103" s="32"/>
      <c r="BI103" s="5"/>
      <c r="BJ103" s="319"/>
      <c r="BK103" s="320"/>
      <c r="BL103" s="312"/>
      <c r="BM103" s="312"/>
      <c r="BN103" s="321"/>
      <c r="BO103" s="321"/>
      <c r="BP103" s="312"/>
      <c r="BQ103" s="312"/>
      <c r="BR103" s="312"/>
      <c r="BS103" s="71"/>
      <c r="BT103" s="322"/>
      <c r="BU103" s="322"/>
      <c r="BV103" s="322"/>
      <c r="BW103" s="322"/>
      <c r="BX103" s="312"/>
      <c r="BY103" s="312"/>
      <c r="BZ103" s="312"/>
      <c r="CA103" s="313"/>
      <c r="CB103" s="267"/>
      <c r="CC103" s="319"/>
      <c r="CD103" s="320"/>
      <c r="CE103" s="312"/>
      <c r="CF103" s="312"/>
      <c r="CG103" s="321"/>
      <c r="CH103" s="321"/>
      <c r="CI103" s="312"/>
      <c r="CJ103" s="312"/>
      <c r="CK103" s="312"/>
      <c r="CL103" s="71"/>
      <c r="CM103" s="322"/>
      <c r="CN103" s="322"/>
      <c r="CO103" s="322"/>
      <c r="CP103" s="322"/>
      <c r="CQ103" s="312"/>
      <c r="CR103" s="312"/>
      <c r="CS103" s="312"/>
      <c r="CT103" s="313"/>
      <c r="CU103" s="267"/>
      <c r="CV103" s="214"/>
      <c r="CW103" s="214"/>
      <c r="CZ103" s="323"/>
      <c r="DA103" s="324"/>
      <c r="DB103" s="324"/>
      <c r="DC103" s="324"/>
      <c r="DD103" s="324"/>
      <c r="DE103" s="324"/>
      <c r="DF103" s="324"/>
      <c r="DG103" s="324"/>
      <c r="DH103" s="324"/>
      <c r="DI103" s="323"/>
      <c r="DJ103" s="324"/>
      <c r="DK103" s="324"/>
      <c r="DL103" s="324"/>
      <c r="DM103" s="324"/>
      <c r="DN103" s="324"/>
      <c r="DO103" s="324"/>
      <c r="DP103" s="324"/>
      <c r="DQ103" s="324"/>
      <c r="DR103" s="325"/>
      <c r="DS103" s="324"/>
      <c r="DT103" s="324"/>
      <c r="DU103" s="324"/>
      <c r="DV103" s="324"/>
      <c r="DW103" s="324"/>
      <c r="DX103" s="324"/>
      <c r="DY103" s="324"/>
      <c r="DZ103" s="326"/>
      <c r="EA103" s="324"/>
      <c r="EB103" s="324"/>
      <c r="EC103" s="324"/>
      <c r="ED103" s="324"/>
      <c r="EE103" s="324"/>
      <c r="EF103" s="324"/>
      <c r="EG103" s="324"/>
      <c r="EH103" s="324"/>
      <c r="EI103" s="324"/>
      <c r="EJ103" s="325"/>
      <c r="EK103" s="324"/>
      <c r="EL103" s="324"/>
      <c r="EM103" s="324"/>
      <c r="EN103" s="324"/>
      <c r="EO103" s="324"/>
      <c r="EP103" s="324"/>
      <c r="EQ103" s="324"/>
      <c r="ER103" s="327"/>
      <c r="ES103" s="5"/>
      <c r="ET103" s="20"/>
      <c r="EU103" s="35"/>
      <c r="EV103" s="35"/>
      <c r="EW103" s="36"/>
      <c r="EX103" s="36"/>
      <c r="EY103" s="16"/>
      <c r="EZ103" s="258"/>
      <c r="FA103" s="57"/>
      <c r="FB103" s="57"/>
      <c r="FC103" s="57"/>
      <c r="FD103" s="58"/>
      <c r="FE103" s="5"/>
      <c r="FF103" s="247"/>
      <c r="FG103" s="247"/>
      <c r="FH103" s="247"/>
      <c r="FI103" s="247"/>
      <c r="FJ103" s="247"/>
      <c r="FK103" s="247"/>
      <c r="FL103" s="247"/>
      <c r="FM103" s="247"/>
      <c r="FN103" s="247"/>
      <c r="FO103" s="248"/>
      <c r="FP103" s="248"/>
    </row>
    <row r="104" spans="1:172" x14ac:dyDescent="0.35">
      <c r="A104" s="87"/>
      <c r="B104" s="88"/>
      <c r="C104" s="319"/>
      <c r="D104" s="320"/>
      <c r="E104" s="312"/>
      <c r="F104" s="312"/>
      <c r="G104" s="321"/>
      <c r="H104" s="321"/>
      <c r="I104" s="312"/>
      <c r="J104" s="312"/>
      <c r="K104" s="312"/>
      <c r="L104" s="71"/>
      <c r="M104" s="322"/>
      <c r="N104" s="322"/>
      <c r="O104" s="322"/>
      <c r="P104" s="322"/>
      <c r="Q104" s="312"/>
      <c r="R104" s="312"/>
      <c r="S104" s="312"/>
      <c r="T104" s="313"/>
      <c r="U104" s="267"/>
      <c r="V104" s="319"/>
      <c r="W104" s="320"/>
      <c r="X104" s="312"/>
      <c r="Y104" s="312"/>
      <c r="Z104" s="321"/>
      <c r="AA104" s="321"/>
      <c r="AB104" s="312"/>
      <c r="AC104" s="312"/>
      <c r="AD104" s="312"/>
      <c r="AE104" s="71"/>
      <c r="AF104" s="322"/>
      <c r="AG104" s="322"/>
      <c r="AH104" s="322"/>
      <c r="AI104" s="322"/>
      <c r="AJ104" s="312"/>
      <c r="AK104" s="312"/>
      <c r="AL104" s="312"/>
      <c r="AM104" s="313"/>
      <c r="AN104" s="267"/>
      <c r="AO104" s="319"/>
      <c r="AP104" s="320"/>
      <c r="AQ104" s="312"/>
      <c r="AR104" s="312"/>
      <c r="AS104" s="321"/>
      <c r="AT104" s="321"/>
      <c r="AU104" s="312"/>
      <c r="AV104" s="312"/>
      <c r="AW104" s="312"/>
      <c r="AX104" s="71"/>
      <c r="AY104" s="322"/>
      <c r="AZ104" s="322"/>
      <c r="BA104" s="322"/>
      <c r="BB104" s="322"/>
      <c r="BC104" s="312"/>
      <c r="BD104" s="312"/>
      <c r="BE104" s="312"/>
      <c r="BF104" s="313"/>
      <c r="BG104" s="267"/>
      <c r="BH104" s="32"/>
      <c r="BI104" s="5"/>
      <c r="BJ104" s="319"/>
      <c r="BK104" s="320"/>
      <c r="BL104" s="312"/>
      <c r="BM104" s="312"/>
      <c r="BN104" s="321"/>
      <c r="BO104" s="321"/>
      <c r="BP104" s="312"/>
      <c r="BQ104" s="312"/>
      <c r="BR104" s="312"/>
      <c r="BS104" s="71"/>
      <c r="BT104" s="322"/>
      <c r="BU104" s="322"/>
      <c r="BV104" s="322"/>
      <c r="BW104" s="322"/>
      <c r="BX104" s="312"/>
      <c r="BY104" s="312"/>
      <c r="BZ104" s="312"/>
      <c r="CA104" s="313"/>
      <c r="CB104" s="267"/>
      <c r="CC104" s="319"/>
      <c r="CD104" s="320"/>
      <c r="CE104" s="312"/>
      <c r="CF104" s="312"/>
      <c r="CG104" s="321"/>
      <c r="CH104" s="321"/>
      <c r="CI104" s="312"/>
      <c r="CJ104" s="312"/>
      <c r="CK104" s="312"/>
      <c r="CL104" s="71"/>
      <c r="CM104" s="322"/>
      <c r="CN104" s="322"/>
      <c r="CO104" s="322"/>
      <c r="CP104" s="322"/>
      <c r="CQ104" s="312"/>
      <c r="CR104" s="312"/>
      <c r="CS104" s="312"/>
      <c r="CT104" s="313"/>
      <c r="CU104" s="267"/>
      <c r="CV104" s="214"/>
      <c r="CW104" s="214"/>
      <c r="CZ104" s="323"/>
      <c r="DA104" s="324"/>
      <c r="DB104" s="324"/>
      <c r="DC104" s="324"/>
      <c r="DD104" s="324"/>
      <c r="DE104" s="324"/>
      <c r="DF104" s="324"/>
      <c r="DG104" s="324"/>
      <c r="DH104" s="324"/>
      <c r="DI104" s="323"/>
      <c r="DJ104" s="324"/>
      <c r="DK104" s="324"/>
      <c r="DL104" s="324"/>
      <c r="DM104" s="324"/>
      <c r="DN104" s="324"/>
      <c r="DO104" s="324"/>
      <c r="DP104" s="324"/>
      <c r="DQ104" s="324"/>
      <c r="DR104" s="325"/>
      <c r="DS104" s="324"/>
      <c r="DT104" s="324"/>
      <c r="DU104" s="324"/>
      <c r="DV104" s="324"/>
      <c r="DW104" s="324"/>
      <c r="DX104" s="324"/>
      <c r="DY104" s="324"/>
      <c r="DZ104" s="326"/>
      <c r="EA104" s="324"/>
      <c r="EB104" s="324"/>
      <c r="EC104" s="324"/>
      <c r="ED104" s="324"/>
      <c r="EE104" s="324"/>
      <c r="EF104" s="324"/>
      <c r="EG104" s="324"/>
      <c r="EH104" s="324"/>
      <c r="EI104" s="324"/>
      <c r="EJ104" s="325"/>
      <c r="EK104" s="324"/>
      <c r="EL104" s="324"/>
      <c r="EM104" s="324"/>
      <c r="EN104" s="324"/>
      <c r="EO104" s="324"/>
      <c r="EP104" s="324"/>
      <c r="EQ104" s="324"/>
      <c r="ER104" s="327"/>
      <c r="ES104" s="5"/>
      <c r="ET104" s="20"/>
      <c r="EU104" s="35"/>
      <c r="EV104" s="35"/>
      <c r="EW104" s="36"/>
      <c r="EX104" s="36"/>
      <c r="EY104" s="16"/>
      <c r="EZ104" s="258"/>
      <c r="FA104" s="57"/>
      <c r="FB104" s="57"/>
      <c r="FC104" s="57"/>
      <c r="FD104" s="58"/>
      <c r="FE104" s="5"/>
      <c r="FF104" s="247"/>
      <c r="FG104" s="247"/>
      <c r="FH104" s="247"/>
      <c r="FI104" s="247"/>
      <c r="FJ104" s="247"/>
      <c r="FK104" s="247"/>
      <c r="FL104" s="247"/>
      <c r="FM104" s="247"/>
      <c r="FN104" s="247"/>
      <c r="FO104" s="248"/>
      <c r="FP104" s="248"/>
    </row>
    <row r="105" spans="1:172" x14ac:dyDescent="0.35">
      <c r="A105" s="87"/>
      <c r="B105" s="88"/>
      <c r="C105" s="319"/>
      <c r="D105" s="320"/>
      <c r="E105" s="312"/>
      <c r="F105" s="312"/>
      <c r="G105" s="321"/>
      <c r="H105" s="321"/>
      <c r="I105" s="312"/>
      <c r="J105" s="312"/>
      <c r="K105" s="312"/>
      <c r="L105" s="71"/>
      <c r="M105" s="322"/>
      <c r="N105" s="322"/>
      <c r="O105" s="322"/>
      <c r="P105" s="322"/>
      <c r="Q105" s="312"/>
      <c r="R105" s="312"/>
      <c r="S105" s="312"/>
      <c r="T105" s="313"/>
      <c r="U105" s="267"/>
      <c r="V105" s="319"/>
      <c r="W105" s="320"/>
      <c r="X105" s="312"/>
      <c r="Y105" s="312"/>
      <c r="Z105" s="321"/>
      <c r="AA105" s="321"/>
      <c r="AB105" s="312"/>
      <c r="AC105" s="312"/>
      <c r="AD105" s="312"/>
      <c r="AE105" s="71"/>
      <c r="AF105" s="322"/>
      <c r="AG105" s="322"/>
      <c r="AH105" s="322"/>
      <c r="AI105" s="322"/>
      <c r="AJ105" s="312"/>
      <c r="AK105" s="312"/>
      <c r="AL105" s="312"/>
      <c r="AM105" s="313"/>
      <c r="AN105" s="267"/>
      <c r="AO105" s="319"/>
      <c r="AP105" s="320"/>
      <c r="AQ105" s="312"/>
      <c r="AR105" s="312"/>
      <c r="AS105" s="321"/>
      <c r="AT105" s="321"/>
      <c r="AU105" s="312"/>
      <c r="AV105" s="312"/>
      <c r="AW105" s="312"/>
      <c r="AX105" s="71"/>
      <c r="AY105" s="322"/>
      <c r="AZ105" s="322"/>
      <c r="BA105" s="322"/>
      <c r="BB105" s="322"/>
      <c r="BC105" s="312"/>
      <c r="BD105" s="312"/>
      <c r="BE105" s="312"/>
      <c r="BF105" s="313"/>
      <c r="BG105" s="267"/>
      <c r="BH105" s="32"/>
      <c r="BI105" s="5"/>
      <c r="BJ105" s="319"/>
      <c r="BK105" s="320"/>
      <c r="BL105" s="312"/>
      <c r="BM105" s="312"/>
      <c r="BN105" s="321"/>
      <c r="BO105" s="321"/>
      <c r="BP105" s="312"/>
      <c r="BQ105" s="312"/>
      <c r="BR105" s="312"/>
      <c r="BS105" s="71"/>
      <c r="BT105" s="322"/>
      <c r="BU105" s="322"/>
      <c r="BV105" s="322"/>
      <c r="BW105" s="322"/>
      <c r="BX105" s="312"/>
      <c r="BY105" s="312"/>
      <c r="BZ105" s="312"/>
      <c r="CA105" s="313"/>
      <c r="CB105" s="267"/>
      <c r="CC105" s="319"/>
      <c r="CD105" s="320"/>
      <c r="CE105" s="312"/>
      <c r="CF105" s="312"/>
      <c r="CG105" s="321"/>
      <c r="CH105" s="321"/>
      <c r="CI105" s="312"/>
      <c r="CJ105" s="312"/>
      <c r="CK105" s="312"/>
      <c r="CL105" s="71"/>
      <c r="CM105" s="322"/>
      <c r="CN105" s="322"/>
      <c r="CO105" s="322"/>
      <c r="CP105" s="322"/>
      <c r="CQ105" s="312"/>
      <c r="CR105" s="312"/>
      <c r="CS105" s="312"/>
      <c r="CT105" s="313"/>
      <c r="CU105" s="267"/>
      <c r="CV105" s="214"/>
      <c r="CW105" s="214"/>
      <c r="CZ105" s="323"/>
      <c r="DA105" s="324"/>
      <c r="DB105" s="324"/>
      <c r="DC105" s="324"/>
      <c r="DD105" s="324"/>
      <c r="DE105" s="324"/>
      <c r="DF105" s="324"/>
      <c r="DG105" s="324"/>
      <c r="DH105" s="324"/>
      <c r="DI105" s="323"/>
      <c r="DJ105" s="324"/>
      <c r="DK105" s="324"/>
      <c r="DL105" s="324"/>
      <c r="DM105" s="324"/>
      <c r="DN105" s="324"/>
      <c r="DO105" s="324"/>
      <c r="DP105" s="324"/>
      <c r="DQ105" s="324"/>
      <c r="DR105" s="325"/>
      <c r="DS105" s="324"/>
      <c r="DT105" s="324"/>
      <c r="DU105" s="324"/>
      <c r="DV105" s="324"/>
      <c r="DW105" s="324"/>
      <c r="DX105" s="324"/>
      <c r="DY105" s="324"/>
      <c r="DZ105" s="326"/>
      <c r="EA105" s="324"/>
      <c r="EB105" s="324"/>
      <c r="EC105" s="324"/>
      <c r="ED105" s="324"/>
      <c r="EE105" s="324"/>
      <c r="EF105" s="324"/>
      <c r="EG105" s="324"/>
      <c r="EH105" s="324"/>
      <c r="EI105" s="324"/>
      <c r="EJ105" s="325"/>
      <c r="EK105" s="324"/>
      <c r="EL105" s="324"/>
      <c r="EM105" s="324"/>
      <c r="EN105" s="324"/>
      <c r="EO105" s="324"/>
      <c r="EP105" s="324"/>
      <c r="EQ105" s="324"/>
      <c r="ER105" s="327"/>
      <c r="ES105" s="5"/>
      <c r="ET105" s="20"/>
      <c r="EU105" s="35"/>
      <c r="EV105" s="35"/>
      <c r="EW105" s="36"/>
      <c r="EX105" s="36"/>
      <c r="EY105" s="16"/>
      <c r="EZ105" s="258"/>
      <c r="FA105" s="57"/>
      <c r="FB105" s="57"/>
      <c r="FC105" s="57"/>
      <c r="FD105" s="58"/>
      <c r="FE105" s="5"/>
      <c r="FF105" s="247"/>
      <c r="FG105" s="247"/>
      <c r="FH105" s="247"/>
      <c r="FI105" s="247"/>
      <c r="FJ105" s="247"/>
      <c r="FK105" s="247"/>
      <c r="FL105" s="247"/>
      <c r="FM105" s="247"/>
      <c r="FN105" s="247"/>
      <c r="FO105" s="248"/>
      <c r="FP105" s="248"/>
    </row>
    <row r="106" spans="1:172" x14ac:dyDescent="0.35">
      <c r="A106" s="87"/>
      <c r="B106" s="88"/>
      <c r="C106" s="319"/>
      <c r="D106" s="320"/>
      <c r="E106" s="312"/>
      <c r="F106" s="312"/>
      <c r="G106" s="321"/>
      <c r="H106" s="321"/>
      <c r="I106" s="312"/>
      <c r="J106" s="312"/>
      <c r="K106" s="312"/>
      <c r="L106" s="71"/>
      <c r="M106" s="322"/>
      <c r="N106" s="322"/>
      <c r="O106" s="322"/>
      <c r="P106" s="322"/>
      <c r="Q106" s="312"/>
      <c r="R106" s="312"/>
      <c r="S106" s="312"/>
      <c r="T106" s="313"/>
      <c r="U106" s="267"/>
      <c r="V106" s="319"/>
      <c r="W106" s="320"/>
      <c r="X106" s="312"/>
      <c r="Y106" s="312"/>
      <c r="Z106" s="321"/>
      <c r="AA106" s="321"/>
      <c r="AB106" s="312"/>
      <c r="AC106" s="312"/>
      <c r="AD106" s="312"/>
      <c r="AE106" s="71"/>
      <c r="AF106" s="322"/>
      <c r="AG106" s="322"/>
      <c r="AH106" s="322"/>
      <c r="AI106" s="322"/>
      <c r="AJ106" s="312"/>
      <c r="AK106" s="312"/>
      <c r="AL106" s="312"/>
      <c r="AM106" s="313"/>
      <c r="AN106" s="267"/>
      <c r="AO106" s="319"/>
      <c r="AP106" s="320"/>
      <c r="AQ106" s="312"/>
      <c r="AR106" s="312"/>
      <c r="AS106" s="321"/>
      <c r="AT106" s="321"/>
      <c r="AU106" s="312"/>
      <c r="AV106" s="312"/>
      <c r="AW106" s="312"/>
      <c r="AX106" s="71"/>
      <c r="AY106" s="322"/>
      <c r="AZ106" s="322"/>
      <c r="BA106" s="322"/>
      <c r="BB106" s="322"/>
      <c r="BC106" s="312"/>
      <c r="BD106" s="312"/>
      <c r="BE106" s="312"/>
      <c r="BF106" s="313"/>
      <c r="BG106" s="267"/>
      <c r="BH106" s="32"/>
      <c r="BI106" s="5"/>
      <c r="BJ106" s="319"/>
      <c r="BK106" s="320"/>
      <c r="BL106" s="312"/>
      <c r="BM106" s="312"/>
      <c r="BN106" s="321"/>
      <c r="BO106" s="321"/>
      <c r="BP106" s="312"/>
      <c r="BQ106" s="312"/>
      <c r="BR106" s="312"/>
      <c r="BS106" s="71"/>
      <c r="BT106" s="322"/>
      <c r="BU106" s="322"/>
      <c r="BV106" s="322"/>
      <c r="BW106" s="322"/>
      <c r="BX106" s="312"/>
      <c r="BY106" s="312"/>
      <c r="BZ106" s="312"/>
      <c r="CA106" s="313"/>
      <c r="CB106" s="267"/>
      <c r="CC106" s="319"/>
      <c r="CD106" s="320"/>
      <c r="CE106" s="312"/>
      <c r="CF106" s="312"/>
      <c r="CG106" s="321"/>
      <c r="CH106" s="321"/>
      <c r="CI106" s="312"/>
      <c r="CJ106" s="312"/>
      <c r="CK106" s="312"/>
      <c r="CL106" s="71"/>
      <c r="CM106" s="322"/>
      <c r="CN106" s="322"/>
      <c r="CO106" s="322"/>
      <c r="CP106" s="322"/>
      <c r="CQ106" s="312"/>
      <c r="CR106" s="312"/>
      <c r="CS106" s="312"/>
      <c r="CT106" s="313"/>
      <c r="CU106" s="267"/>
      <c r="CV106" s="214"/>
      <c r="CW106" s="214"/>
      <c r="CZ106" s="323"/>
      <c r="DA106" s="324"/>
      <c r="DB106" s="324"/>
      <c r="DC106" s="324"/>
      <c r="DD106" s="324"/>
      <c r="DE106" s="324"/>
      <c r="DF106" s="324"/>
      <c r="DG106" s="324"/>
      <c r="DH106" s="324"/>
      <c r="DI106" s="323"/>
      <c r="DJ106" s="324"/>
      <c r="DK106" s="324"/>
      <c r="DL106" s="324"/>
      <c r="DM106" s="324"/>
      <c r="DN106" s="324"/>
      <c r="DO106" s="324"/>
      <c r="DP106" s="324"/>
      <c r="DQ106" s="324"/>
      <c r="DR106" s="325"/>
      <c r="DS106" s="324"/>
      <c r="DT106" s="324"/>
      <c r="DU106" s="324"/>
      <c r="DV106" s="324"/>
      <c r="DW106" s="324"/>
      <c r="DX106" s="324"/>
      <c r="DY106" s="324"/>
      <c r="DZ106" s="326"/>
      <c r="EA106" s="324"/>
      <c r="EB106" s="324"/>
      <c r="EC106" s="324"/>
      <c r="ED106" s="324"/>
      <c r="EE106" s="324"/>
      <c r="EF106" s="324"/>
      <c r="EG106" s="324"/>
      <c r="EH106" s="324"/>
      <c r="EI106" s="324"/>
      <c r="EJ106" s="325"/>
      <c r="EK106" s="324"/>
      <c r="EL106" s="324"/>
      <c r="EM106" s="324"/>
      <c r="EN106" s="324"/>
      <c r="EO106" s="324"/>
      <c r="EP106" s="324"/>
      <c r="EQ106" s="324"/>
      <c r="ER106" s="327"/>
      <c r="ES106" s="5"/>
      <c r="ET106" s="20"/>
      <c r="EU106" s="35"/>
      <c r="EV106" s="35"/>
      <c r="EW106" s="36"/>
      <c r="EX106" s="36"/>
      <c r="EY106" s="16"/>
      <c r="EZ106" s="258"/>
      <c r="FA106" s="57"/>
      <c r="FB106" s="57"/>
      <c r="FC106" s="57"/>
      <c r="FD106" s="58"/>
      <c r="FE106" s="5"/>
      <c r="FF106" s="247"/>
      <c r="FG106" s="247"/>
      <c r="FH106" s="247"/>
      <c r="FI106" s="247"/>
      <c r="FJ106" s="247"/>
      <c r="FK106" s="247"/>
      <c r="FL106" s="247"/>
      <c r="FM106" s="247"/>
      <c r="FN106" s="247"/>
      <c r="FO106" s="248"/>
      <c r="FP106" s="248"/>
    </row>
    <row r="107" spans="1:172" x14ac:dyDescent="0.35">
      <c r="A107" s="87"/>
      <c r="B107" s="88"/>
      <c r="C107" s="319"/>
      <c r="D107" s="320"/>
      <c r="E107" s="312"/>
      <c r="F107" s="312"/>
      <c r="G107" s="321"/>
      <c r="H107" s="321"/>
      <c r="I107" s="312"/>
      <c r="J107" s="312"/>
      <c r="K107" s="312"/>
      <c r="L107" s="71"/>
      <c r="M107" s="322"/>
      <c r="N107" s="322"/>
      <c r="O107" s="322"/>
      <c r="P107" s="322"/>
      <c r="Q107" s="312"/>
      <c r="R107" s="312"/>
      <c r="S107" s="312"/>
      <c r="T107" s="313"/>
      <c r="U107" s="267"/>
      <c r="V107" s="319"/>
      <c r="W107" s="320"/>
      <c r="X107" s="312"/>
      <c r="Y107" s="312"/>
      <c r="Z107" s="321"/>
      <c r="AA107" s="321"/>
      <c r="AB107" s="312"/>
      <c r="AC107" s="312"/>
      <c r="AD107" s="312"/>
      <c r="AE107" s="71"/>
      <c r="AF107" s="322"/>
      <c r="AG107" s="322"/>
      <c r="AH107" s="322"/>
      <c r="AI107" s="322"/>
      <c r="AJ107" s="312"/>
      <c r="AK107" s="312"/>
      <c r="AL107" s="312"/>
      <c r="AM107" s="313"/>
      <c r="AN107" s="267"/>
      <c r="AO107" s="319"/>
      <c r="AP107" s="320"/>
      <c r="AQ107" s="312"/>
      <c r="AR107" s="312"/>
      <c r="AS107" s="321"/>
      <c r="AT107" s="321"/>
      <c r="AU107" s="312"/>
      <c r="AV107" s="312"/>
      <c r="AW107" s="312"/>
      <c r="AX107" s="71"/>
      <c r="AY107" s="322"/>
      <c r="AZ107" s="322"/>
      <c r="BA107" s="322"/>
      <c r="BB107" s="322"/>
      <c r="BC107" s="312"/>
      <c r="BD107" s="312"/>
      <c r="BE107" s="312"/>
      <c r="BF107" s="313"/>
      <c r="BG107" s="267"/>
      <c r="BH107" s="32"/>
      <c r="BI107" s="5"/>
      <c r="BJ107" s="319"/>
      <c r="BK107" s="320"/>
      <c r="BL107" s="312"/>
      <c r="BM107" s="312"/>
      <c r="BN107" s="321"/>
      <c r="BO107" s="321"/>
      <c r="BP107" s="312"/>
      <c r="BQ107" s="312"/>
      <c r="BR107" s="312"/>
      <c r="BS107" s="71"/>
      <c r="BT107" s="322"/>
      <c r="BU107" s="322"/>
      <c r="BV107" s="322"/>
      <c r="BW107" s="322"/>
      <c r="BX107" s="312"/>
      <c r="BY107" s="312"/>
      <c r="BZ107" s="312"/>
      <c r="CA107" s="313"/>
      <c r="CB107" s="267"/>
      <c r="CC107" s="319"/>
      <c r="CD107" s="320"/>
      <c r="CE107" s="312"/>
      <c r="CF107" s="312"/>
      <c r="CG107" s="321"/>
      <c r="CH107" s="321"/>
      <c r="CI107" s="312"/>
      <c r="CJ107" s="312"/>
      <c r="CK107" s="312"/>
      <c r="CL107" s="71"/>
      <c r="CM107" s="322"/>
      <c r="CN107" s="322"/>
      <c r="CO107" s="322"/>
      <c r="CP107" s="322"/>
      <c r="CQ107" s="312"/>
      <c r="CR107" s="312"/>
      <c r="CS107" s="312"/>
      <c r="CT107" s="313"/>
      <c r="CU107" s="267"/>
      <c r="CV107" s="214"/>
      <c r="CW107" s="214"/>
      <c r="CZ107" s="323"/>
      <c r="DA107" s="324"/>
      <c r="DB107" s="324"/>
      <c r="DC107" s="324"/>
      <c r="DD107" s="324"/>
      <c r="DE107" s="324"/>
      <c r="DF107" s="324"/>
      <c r="DG107" s="324"/>
      <c r="DH107" s="324"/>
      <c r="DI107" s="323"/>
      <c r="DJ107" s="324"/>
      <c r="DK107" s="324"/>
      <c r="DL107" s="324"/>
      <c r="DM107" s="324"/>
      <c r="DN107" s="324"/>
      <c r="DO107" s="324"/>
      <c r="DP107" s="324"/>
      <c r="DQ107" s="324"/>
      <c r="DR107" s="325"/>
      <c r="DS107" s="324"/>
      <c r="DT107" s="324"/>
      <c r="DU107" s="324"/>
      <c r="DV107" s="324"/>
      <c r="DW107" s="324"/>
      <c r="DX107" s="324"/>
      <c r="DY107" s="324"/>
      <c r="DZ107" s="326"/>
      <c r="EA107" s="324"/>
      <c r="EB107" s="324"/>
      <c r="EC107" s="324"/>
      <c r="ED107" s="324"/>
      <c r="EE107" s="324"/>
      <c r="EF107" s="324"/>
      <c r="EG107" s="324"/>
      <c r="EH107" s="324"/>
      <c r="EI107" s="324"/>
      <c r="EJ107" s="325"/>
      <c r="EK107" s="324"/>
      <c r="EL107" s="324"/>
      <c r="EM107" s="324"/>
      <c r="EN107" s="324"/>
      <c r="EO107" s="324"/>
      <c r="EP107" s="324"/>
      <c r="EQ107" s="324"/>
      <c r="ER107" s="327"/>
      <c r="ES107" s="5"/>
      <c r="ET107" s="20"/>
      <c r="EU107" s="35"/>
      <c r="EV107" s="35"/>
      <c r="EW107" s="36"/>
      <c r="EX107" s="36"/>
      <c r="EY107" s="16"/>
      <c r="EZ107" s="258"/>
      <c r="FA107" s="57"/>
      <c r="FB107" s="57"/>
      <c r="FC107" s="57"/>
      <c r="FD107" s="58"/>
      <c r="FE107" s="5"/>
      <c r="FF107" s="247"/>
      <c r="FG107" s="247"/>
      <c r="FH107" s="247"/>
      <c r="FI107" s="247"/>
      <c r="FJ107" s="247"/>
      <c r="FK107" s="247"/>
      <c r="FL107" s="247"/>
      <c r="FM107" s="247"/>
      <c r="FN107" s="247"/>
      <c r="FO107" s="248"/>
      <c r="FP107" s="248"/>
    </row>
    <row r="108" spans="1:172" x14ac:dyDescent="0.35">
      <c r="A108" s="87"/>
      <c r="B108" s="88"/>
      <c r="C108" s="319"/>
      <c r="D108" s="320"/>
      <c r="E108" s="312"/>
      <c r="F108" s="312"/>
      <c r="G108" s="321"/>
      <c r="H108" s="321"/>
      <c r="I108" s="312"/>
      <c r="J108" s="312"/>
      <c r="K108" s="312"/>
      <c r="L108" s="71"/>
      <c r="M108" s="322"/>
      <c r="N108" s="322"/>
      <c r="O108" s="322"/>
      <c r="P108" s="322"/>
      <c r="Q108" s="312"/>
      <c r="R108" s="312"/>
      <c r="S108" s="312"/>
      <c r="T108" s="313"/>
      <c r="U108" s="267"/>
      <c r="V108" s="319"/>
      <c r="W108" s="320"/>
      <c r="X108" s="312"/>
      <c r="Y108" s="312"/>
      <c r="Z108" s="321"/>
      <c r="AA108" s="321"/>
      <c r="AB108" s="312"/>
      <c r="AC108" s="312"/>
      <c r="AD108" s="312"/>
      <c r="AE108" s="71"/>
      <c r="AF108" s="322"/>
      <c r="AG108" s="322"/>
      <c r="AH108" s="322"/>
      <c r="AI108" s="322"/>
      <c r="AJ108" s="312"/>
      <c r="AK108" s="312"/>
      <c r="AL108" s="312"/>
      <c r="AM108" s="313"/>
      <c r="AN108" s="267"/>
      <c r="AO108" s="319"/>
      <c r="AP108" s="320"/>
      <c r="AQ108" s="312"/>
      <c r="AR108" s="312"/>
      <c r="AS108" s="321"/>
      <c r="AT108" s="321"/>
      <c r="AU108" s="312"/>
      <c r="AV108" s="312"/>
      <c r="AW108" s="312"/>
      <c r="AX108" s="71"/>
      <c r="AY108" s="322"/>
      <c r="AZ108" s="322"/>
      <c r="BA108" s="322"/>
      <c r="BB108" s="322"/>
      <c r="BC108" s="312"/>
      <c r="BD108" s="312"/>
      <c r="BE108" s="312"/>
      <c r="BF108" s="313"/>
      <c r="BG108" s="267"/>
      <c r="BH108" s="32"/>
      <c r="BI108" s="5"/>
      <c r="BJ108" s="319"/>
      <c r="BK108" s="320"/>
      <c r="BL108" s="312"/>
      <c r="BM108" s="312"/>
      <c r="BN108" s="321"/>
      <c r="BO108" s="321"/>
      <c r="BP108" s="312"/>
      <c r="BQ108" s="312"/>
      <c r="BR108" s="312"/>
      <c r="BS108" s="71"/>
      <c r="BT108" s="322"/>
      <c r="BU108" s="322"/>
      <c r="BV108" s="322"/>
      <c r="BW108" s="322"/>
      <c r="BX108" s="312"/>
      <c r="BY108" s="312"/>
      <c r="BZ108" s="312"/>
      <c r="CA108" s="313"/>
      <c r="CB108" s="267"/>
      <c r="CC108" s="319"/>
      <c r="CD108" s="320"/>
      <c r="CE108" s="312"/>
      <c r="CF108" s="312"/>
      <c r="CG108" s="321"/>
      <c r="CH108" s="321"/>
      <c r="CI108" s="312"/>
      <c r="CJ108" s="312"/>
      <c r="CK108" s="312"/>
      <c r="CL108" s="71"/>
      <c r="CM108" s="322"/>
      <c r="CN108" s="322"/>
      <c r="CO108" s="322"/>
      <c r="CP108" s="322"/>
      <c r="CQ108" s="312"/>
      <c r="CR108" s="312"/>
      <c r="CS108" s="312"/>
      <c r="CT108" s="313"/>
      <c r="CU108" s="267"/>
      <c r="CV108" s="214"/>
      <c r="CW108" s="214"/>
      <c r="CZ108" s="323"/>
      <c r="DA108" s="324"/>
      <c r="DB108" s="324"/>
      <c r="DC108" s="324"/>
      <c r="DD108" s="324"/>
      <c r="DE108" s="324"/>
      <c r="DF108" s="324"/>
      <c r="DG108" s="324"/>
      <c r="DH108" s="324"/>
      <c r="DI108" s="323"/>
      <c r="DJ108" s="324"/>
      <c r="DK108" s="324"/>
      <c r="DL108" s="324"/>
      <c r="DM108" s="324"/>
      <c r="DN108" s="324"/>
      <c r="DO108" s="324"/>
      <c r="DP108" s="324"/>
      <c r="DQ108" s="324"/>
      <c r="DR108" s="325"/>
      <c r="DS108" s="324"/>
      <c r="DT108" s="324"/>
      <c r="DU108" s="324"/>
      <c r="DV108" s="324"/>
      <c r="DW108" s="324"/>
      <c r="DX108" s="324"/>
      <c r="DY108" s="324"/>
      <c r="DZ108" s="326"/>
      <c r="EA108" s="324"/>
      <c r="EB108" s="324"/>
      <c r="EC108" s="324"/>
      <c r="ED108" s="324"/>
      <c r="EE108" s="324"/>
      <c r="EF108" s="324"/>
      <c r="EG108" s="324"/>
      <c r="EH108" s="324"/>
      <c r="EI108" s="324"/>
      <c r="EJ108" s="325"/>
      <c r="EK108" s="324"/>
      <c r="EL108" s="324"/>
      <c r="EM108" s="324"/>
      <c r="EN108" s="324"/>
      <c r="EO108" s="324"/>
      <c r="EP108" s="324"/>
      <c r="EQ108" s="324"/>
      <c r="ER108" s="327"/>
      <c r="ES108" s="5"/>
      <c r="ET108" s="20"/>
      <c r="EU108" s="35"/>
      <c r="EV108" s="35"/>
      <c r="EW108" s="36"/>
      <c r="EX108" s="36"/>
      <c r="EY108" s="16"/>
      <c r="EZ108" s="258"/>
      <c r="FA108" s="57"/>
      <c r="FB108" s="57"/>
      <c r="FC108" s="57"/>
      <c r="FD108" s="58"/>
      <c r="FE108" s="5"/>
      <c r="FF108" s="247"/>
      <c r="FG108" s="247"/>
      <c r="FH108" s="247"/>
      <c r="FI108" s="247"/>
      <c r="FJ108" s="247"/>
      <c r="FK108" s="247"/>
      <c r="FL108" s="247"/>
      <c r="FM108" s="247"/>
      <c r="FN108" s="247"/>
      <c r="FO108" s="248"/>
      <c r="FP108" s="248"/>
    </row>
    <row r="109" spans="1:172" x14ac:dyDescent="0.35">
      <c r="A109" s="87"/>
      <c r="B109" s="88"/>
      <c r="C109" s="319"/>
      <c r="D109" s="320"/>
      <c r="E109" s="312"/>
      <c r="F109" s="312"/>
      <c r="G109" s="321"/>
      <c r="H109" s="321"/>
      <c r="I109" s="312"/>
      <c r="J109" s="312"/>
      <c r="K109" s="312"/>
      <c r="L109" s="71"/>
      <c r="M109" s="322"/>
      <c r="N109" s="322"/>
      <c r="O109" s="322"/>
      <c r="P109" s="322"/>
      <c r="Q109" s="312"/>
      <c r="R109" s="312"/>
      <c r="S109" s="312"/>
      <c r="T109" s="313"/>
      <c r="U109" s="267"/>
      <c r="V109" s="319"/>
      <c r="W109" s="320"/>
      <c r="X109" s="312"/>
      <c r="Y109" s="312"/>
      <c r="Z109" s="321"/>
      <c r="AA109" s="321"/>
      <c r="AB109" s="312"/>
      <c r="AC109" s="312"/>
      <c r="AD109" s="312"/>
      <c r="AE109" s="71"/>
      <c r="AF109" s="322"/>
      <c r="AG109" s="322"/>
      <c r="AH109" s="322"/>
      <c r="AI109" s="322"/>
      <c r="AJ109" s="312"/>
      <c r="AK109" s="312"/>
      <c r="AL109" s="312"/>
      <c r="AM109" s="313"/>
      <c r="AN109" s="267"/>
      <c r="AO109" s="319"/>
      <c r="AP109" s="320"/>
      <c r="AQ109" s="312"/>
      <c r="AR109" s="312"/>
      <c r="AS109" s="321"/>
      <c r="AT109" s="321"/>
      <c r="AU109" s="312"/>
      <c r="AV109" s="312"/>
      <c r="AW109" s="312"/>
      <c r="AX109" s="71"/>
      <c r="AY109" s="322"/>
      <c r="AZ109" s="322"/>
      <c r="BA109" s="322"/>
      <c r="BB109" s="322"/>
      <c r="BC109" s="312"/>
      <c r="BD109" s="312"/>
      <c r="BE109" s="312"/>
      <c r="BF109" s="313"/>
      <c r="BG109" s="267"/>
      <c r="BH109" s="32"/>
      <c r="BI109" s="5"/>
      <c r="BJ109" s="319"/>
      <c r="BK109" s="320"/>
      <c r="BL109" s="312"/>
      <c r="BM109" s="312"/>
      <c r="BN109" s="321"/>
      <c r="BO109" s="321"/>
      <c r="BP109" s="312"/>
      <c r="BQ109" s="312"/>
      <c r="BR109" s="312"/>
      <c r="BS109" s="71"/>
      <c r="BT109" s="322"/>
      <c r="BU109" s="322"/>
      <c r="BV109" s="322"/>
      <c r="BW109" s="322"/>
      <c r="BX109" s="312"/>
      <c r="BY109" s="312"/>
      <c r="BZ109" s="312"/>
      <c r="CA109" s="313"/>
      <c r="CB109" s="267"/>
      <c r="CC109" s="319"/>
      <c r="CD109" s="320"/>
      <c r="CE109" s="312"/>
      <c r="CF109" s="312"/>
      <c r="CG109" s="321"/>
      <c r="CH109" s="321"/>
      <c r="CI109" s="312"/>
      <c r="CJ109" s="312"/>
      <c r="CK109" s="312"/>
      <c r="CL109" s="71"/>
      <c r="CM109" s="322"/>
      <c r="CN109" s="322"/>
      <c r="CO109" s="322"/>
      <c r="CP109" s="322"/>
      <c r="CQ109" s="312"/>
      <c r="CR109" s="312"/>
      <c r="CS109" s="312"/>
      <c r="CT109" s="313"/>
      <c r="CU109" s="267"/>
      <c r="CV109" s="214"/>
      <c r="CW109" s="214"/>
      <c r="CZ109" s="323"/>
      <c r="DA109" s="324"/>
      <c r="DB109" s="324"/>
      <c r="DC109" s="324"/>
      <c r="DD109" s="324"/>
      <c r="DE109" s="324"/>
      <c r="DF109" s="324"/>
      <c r="DG109" s="324"/>
      <c r="DH109" s="324"/>
      <c r="DI109" s="323"/>
      <c r="DJ109" s="324"/>
      <c r="DK109" s="324"/>
      <c r="DL109" s="324"/>
      <c r="DM109" s="324"/>
      <c r="DN109" s="324"/>
      <c r="DO109" s="324"/>
      <c r="DP109" s="324"/>
      <c r="DQ109" s="324"/>
      <c r="DR109" s="325"/>
      <c r="DS109" s="324"/>
      <c r="DT109" s="324"/>
      <c r="DU109" s="324"/>
      <c r="DV109" s="324"/>
      <c r="DW109" s="324"/>
      <c r="DX109" s="324"/>
      <c r="DY109" s="324"/>
      <c r="DZ109" s="326"/>
      <c r="EA109" s="324"/>
      <c r="EB109" s="324"/>
      <c r="EC109" s="324"/>
      <c r="ED109" s="324"/>
      <c r="EE109" s="324"/>
      <c r="EF109" s="324"/>
      <c r="EG109" s="324"/>
      <c r="EH109" s="324"/>
      <c r="EI109" s="324"/>
      <c r="EJ109" s="325"/>
      <c r="EK109" s="324"/>
      <c r="EL109" s="324"/>
      <c r="EM109" s="324"/>
      <c r="EN109" s="324"/>
      <c r="EO109" s="324"/>
      <c r="EP109" s="324"/>
      <c r="EQ109" s="324"/>
      <c r="ER109" s="327"/>
      <c r="ES109" s="5"/>
      <c r="ET109" s="20"/>
      <c r="EU109" s="35"/>
      <c r="EV109" s="35"/>
      <c r="EW109" s="36"/>
      <c r="EX109" s="36"/>
      <c r="EY109" s="16"/>
      <c r="EZ109" s="258"/>
      <c r="FA109" s="57"/>
      <c r="FB109" s="57"/>
      <c r="FC109" s="57"/>
      <c r="FD109" s="58"/>
      <c r="FE109" s="5"/>
      <c r="FF109" s="247"/>
      <c r="FG109" s="247"/>
      <c r="FH109" s="247"/>
      <c r="FI109" s="247"/>
      <c r="FJ109" s="247"/>
      <c r="FK109" s="247"/>
      <c r="FL109" s="247"/>
      <c r="FM109" s="247"/>
      <c r="FN109" s="247"/>
      <c r="FO109" s="248"/>
      <c r="FP109" s="248"/>
    </row>
    <row r="110" spans="1:172" x14ac:dyDescent="0.35">
      <c r="A110" s="87"/>
      <c r="B110" s="88"/>
      <c r="C110" s="319"/>
      <c r="D110" s="320"/>
      <c r="E110" s="312"/>
      <c r="F110" s="312"/>
      <c r="G110" s="321"/>
      <c r="H110" s="321"/>
      <c r="I110" s="312"/>
      <c r="J110" s="312"/>
      <c r="K110" s="312"/>
      <c r="L110" s="71"/>
      <c r="M110" s="322"/>
      <c r="N110" s="322"/>
      <c r="O110" s="322"/>
      <c r="P110" s="322"/>
      <c r="Q110" s="312"/>
      <c r="R110" s="312"/>
      <c r="S110" s="312"/>
      <c r="T110" s="313"/>
      <c r="U110" s="267"/>
      <c r="V110" s="319"/>
      <c r="W110" s="320"/>
      <c r="X110" s="312"/>
      <c r="Y110" s="312"/>
      <c r="Z110" s="321"/>
      <c r="AA110" s="321"/>
      <c r="AB110" s="312"/>
      <c r="AC110" s="312"/>
      <c r="AD110" s="312"/>
      <c r="AE110" s="71"/>
      <c r="AF110" s="322"/>
      <c r="AG110" s="322"/>
      <c r="AH110" s="322"/>
      <c r="AI110" s="322"/>
      <c r="AJ110" s="312"/>
      <c r="AK110" s="312"/>
      <c r="AL110" s="312"/>
      <c r="AM110" s="313"/>
      <c r="AN110" s="267"/>
      <c r="AO110" s="319"/>
      <c r="AP110" s="320"/>
      <c r="AQ110" s="312"/>
      <c r="AR110" s="312"/>
      <c r="AS110" s="321"/>
      <c r="AT110" s="321"/>
      <c r="AU110" s="312"/>
      <c r="AV110" s="312"/>
      <c r="AW110" s="312"/>
      <c r="AX110" s="71"/>
      <c r="AY110" s="322"/>
      <c r="AZ110" s="322"/>
      <c r="BA110" s="322"/>
      <c r="BB110" s="322"/>
      <c r="BC110" s="312"/>
      <c r="BD110" s="312"/>
      <c r="BE110" s="312"/>
      <c r="BF110" s="313"/>
      <c r="BG110" s="267"/>
      <c r="BH110" s="32"/>
      <c r="BI110" s="5"/>
      <c r="BJ110" s="319"/>
      <c r="BK110" s="320"/>
      <c r="BL110" s="312"/>
      <c r="BM110" s="312"/>
      <c r="BN110" s="321"/>
      <c r="BO110" s="321"/>
      <c r="BP110" s="312"/>
      <c r="BQ110" s="312"/>
      <c r="BR110" s="312"/>
      <c r="BS110" s="71"/>
      <c r="BT110" s="322"/>
      <c r="BU110" s="322"/>
      <c r="BV110" s="322"/>
      <c r="BW110" s="322"/>
      <c r="BX110" s="312"/>
      <c r="BY110" s="312"/>
      <c r="BZ110" s="312"/>
      <c r="CA110" s="313"/>
      <c r="CB110" s="267"/>
      <c r="CC110" s="319"/>
      <c r="CD110" s="320"/>
      <c r="CE110" s="312"/>
      <c r="CF110" s="312"/>
      <c r="CG110" s="321"/>
      <c r="CH110" s="321"/>
      <c r="CI110" s="312"/>
      <c r="CJ110" s="312"/>
      <c r="CK110" s="312"/>
      <c r="CL110" s="71"/>
      <c r="CM110" s="322"/>
      <c r="CN110" s="322"/>
      <c r="CO110" s="322"/>
      <c r="CP110" s="322"/>
      <c r="CQ110" s="312"/>
      <c r="CR110" s="312"/>
      <c r="CS110" s="312"/>
      <c r="CT110" s="313"/>
      <c r="CU110" s="267"/>
      <c r="CV110" s="214"/>
      <c r="CW110" s="214"/>
      <c r="CZ110" s="323"/>
      <c r="DA110" s="324"/>
      <c r="DB110" s="324"/>
      <c r="DC110" s="324"/>
      <c r="DD110" s="324"/>
      <c r="DE110" s="324"/>
      <c r="DF110" s="324"/>
      <c r="DG110" s="324"/>
      <c r="DH110" s="324"/>
      <c r="DI110" s="323"/>
      <c r="DJ110" s="324"/>
      <c r="DK110" s="324"/>
      <c r="DL110" s="324"/>
      <c r="DM110" s="324"/>
      <c r="DN110" s="324"/>
      <c r="DO110" s="324"/>
      <c r="DP110" s="324"/>
      <c r="DQ110" s="324"/>
      <c r="DR110" s="325"/>
      <c r="DS110" s="324"/>
      <c r="DT110" s="324"/>
      <c r="DU110" s="324"/>
      <c r="DV110" s="324"/>
      <c r="DW110" s="324"/>
      <c r="DX110" s="324"/>
      <c r="DY110" s="324"/>
      <c r="DZ110" s="326"/>
      <c r="EA110" s="324"/>
      <c r="EB110" s="324"/>
      <c r="EC110" s="324"/>
      <c r="ED110" s="324"/>
      <c r="EE110" s="324"/>
      <c r="EF110" s="324"/>
      <c r="EG110" s="324"/>
      <c r="EH110" s="324"/>
      <c r="EI110" s="324"/>
      <c r="EJ110" s="325"/>
      <c r="EK110" s="324"/>
      <c r="EL110" s="324"/>
      <c r="EM110" s="324"/>
      <c r="EN110" s="324"/>
      <c r="EO110" s="324"/>
      <c r="EP110" s="324"/>
      <c r="EQ110" s="324"/>
      <c r="ER110" s="327"/>
      <c r="ES110" s="5"/>
      <c r="ET110" s="20"/>
      <c r="EU110" s="35"/>
      <c r="EV110" s="35"/>
      <c r="EW110" s="36"/>
      <c r="EX110" s="36"/>
      <c r="EY110" s="16"/>
      <c r="EZ110" s="258"/>
      <c r="FA110" s="57"/>
      <c r="FB110" s="57"/>
      <c r="FC110" s="57"/>
      <c r="FD110" s="58"/>
      <c r="FE110" s="5"/>
      <c r="FF110" s="247"/>
      <c r="FG110" s="247"/>
      <c r="FH110" s="247"/>
      <c r="FI110" s="247"/>
      <c r="FJ110" s="247"/>
      <c r="FK110" s="247"/>
      <c r="FL110" s="247"/>
      <c r="FM110" s="247"/>
      <c r="FN110" s="247"/>
      <c r="FO110" s="248"/>
      <c r="FP110" s="248"/>
    </row>
    <row r="111" spans="1:172" ht="15" thickBot="1" x14ac:dyDescent="0.4">
      <c r="A111" s="87"/>
      <c r="B111" s="88"/>
      <c r="C111" s="319"/>
      <c r="D111" s="320"/>
      <c r="E111" s="312"/>
      <c r="F111" s="312"/>
      <c r="G111" s="321"/>
      <c r="H111" s="321"/>
      <c r="I111" s="312"/>
      <c r="J111" s="312"/>
      <c r="K111" s="312"/>
      <c r="L111" s="71"/>
      <c r="M111" s="322"/>
      <c r="N111" s="322"/>
      <c r="O111" s="322"/>
      <c r="P111" s="322"/>
      <c r="Q111" s="312"/>
      <c r="R111" s="312"/>
      <c r="S111" s="312"/>
      <c r="T111" s="313"/>
      <c r="U111" s="267"/>
      <c r="V111" s="319"/>
      <c r="W111" s="320"/>
      <c r="X111" s="312"/>
      <c r="Y111" s="312"/>
      <c r="Z111" s="321"/>
      <c r="AA111" s="321"/>
      <c r="AB111" s="312"/>
      <c r="AC111" s="312"/>
      <c r="AD111" s="312"/>
      <c r="AE111" s="71"/>
      <c r="AF111" s="322"/>
      <c r="AG111" s="322"/>
      <c r="AH111" s="322"/>
      <c r="AI111" s="322"/>
      <c r="AJ111" s="312"/>
      <c r="AK111" s="312"/>
      <c r="AL111" s="312"/>
      <c r="AM111" s="313"/>
      <c r="AN111" s="267"/>
      <c r="AO111" s="319"/>
      <c r="AP111" s="320"/>
      <c r="AQ111" s="312"/>
      <c r="AR111" s="312"/>
      <c r="AS111" s="321"/>
      <c r="AT111" s="321"/>
      <c r="AU111" s="312"/>
      <c r="AV111" s="312"/>
      <c r="AW111" s="312"/>
      <c r="AX111" s="71"/>
      <c r="AY111" s="322"/>
      <c r="AZ111" s="322"/>
      <c r="BA111" s="322"/>
      <c r="BB111" s="322"/>
      <c r="BC111" s="312"/>
      <c r="BD111" s="312"/>
      <c r="BE111" s="312"/>
      <c r="BF111" s="313"/>
      <c r="BG111" s="267"/>
      <c r="BH111" s="32"/>
      <c r="BI111" s="5"/>
      <c r="BJ111" s="319"/>
      <c r="BK111" s="320"/>
      <c r="BL111" s="312"/>
      <c r="BM111" s="312"/>
      <c r="BN111" s="321"/>
      <c r="BO111" s="321"/>
      <c r="BP111" s="312"/>
      <c r="BQ111" s="312"/>
      <c r="BR111" s="312"/>
      <c r="BS111" s="71"/>
      <c r="BT111" s="322"/>
      <c r="BU111" s="322"/>
      <c r="BV111" s="322"/>
      <c r="BW111" s="322"/>
      <c r="BX111" s="312"/>
      <c r="BY111" s="312"/>
      <c r="BZ111" s="312"/>
      <c r="CA111" s="313"/>
      <c r="CB111" s="267"/>
      <c r="CC111" s="319"/>
      <c r="CD111" s="320"/>
      <c r="CE111" s="312"/>
      <c r="CF111" s="312"/>
      <c r="CG111" s="321"/>
      <c r="CH111" s="321"/>
      <c r="CI111" s="312"/>
      <c r="CJ111" s="312"/>
      <c r="CK111" s="312"/>
      <c r="CL111" s="71"/>
      <c r="CM111" s="322"/>
      <c r="CN111" s="322"/>
      <c r="CO111" s="322"/>
      <c r="CP111" s="322"/>
      <c r="CQ111" s="312"/>
      <c r="CR111" s="312"/>
      <c r="CS111" s="312"/>
      <c r="CT111" s="313"/>
      <c r="CU111" s="267"/>
      <c r="CV111" s="214"/>
      <c r="CW111" s="214"/>
      <c r="CZ111" s="314"/>
      <c r="DA111" s="315"/>
      <c r="DB111" s="315"/>
      <c r="DC111" s="315"/>
      <c r="DD111" s="315"/>
      <c r="DE111" s="315"/>
      <c r="DF111" s="315"/>
      <c r="DG111" s="315"/>
      <c r="DH111" s="315"/>
      <c r="DI111" s="314"/>
      <c r="DJ111" s="315"/>
      <c r="DK111" s="315"/>
      <c r="DL111" s="315"/>
      <c r="DM111" s="315"/>
      <c r="DN111" s="315"/>
      <c r="DO111" s="315"/>
      <c r="DP111" s="315"/>
      <c r="DQ111" s="315"/>
      <c r="DR111" s="316"/>
      <c r="DS111" s="315"/>
      <c r="DT111" s="315"/>
      <c r="DU111" s="315"/>
      <c r="DV111" s="315"/>
      <c r="DW111" s="315"/>
      <c r="DX111" s="315"/>
      <c r="DY111" s="315"/>
      <c r="DZ111" s="317"/>
      <c r="EA111" s="315"/>
      <c r="EB111" s="315"/>
      <c r="EC111" s="315"/>
      <c r="ED111" s="315"/>
      <c r="EE111" s="315"/>
      <c r="EF111" s="315"/>
      <c r="EG111" s="315"/>
      <c r="EH111" s="315"/>
      <c r="EI111" s="315"/>
      <c r="EJ111" s="316"/>
      <c r="EK111" s="315"/>
      <c r="EL111" s="315"/>
      <c r="EM111" s="315"/>
      <c r="EN111" s="315"/>
      <c r="EO111" s="315"/>
      <c r="EP111" s="315"/>
      <c r="EQ111" s="315"/>
      <c r="ER111" s="318"/>
      <c r="ES111" s="5"/>
      <c r="ET111" s="20"/>
      <c r="EU111" s="35"/>
      <c r="EV111" s="35"/>
      <c r="EW111" s="36"/>
      <c r="EX111" s="36"/>
      <c r="EY111" s="16"/>
      <c r="EZ111" s="259"/>
      <c r="FA111" s="260"/>
      <c r="FB111" s="260"/>
      <c r="FC111" s="260"/>
      <c r="FD111" s="261"/>
      <c r="FE111" s="5"/>
      <c r="FF111" s="247"/>
      <c r="FG111" s="247">
        <v>334541790</v>
      </c>
      <c r="FH111" s="247"/>
      <c r="FI111" s="247"/>
      <c r="FJ111" s="247"/>
      <c r="FK111" s="247"/>
      <c r="FL111" s="247"/>
      <c r="FM111" s="247"/>
      <c r="FN111" s="247"/>
      <c r="FO111" s="248"/>
      <c r="FP111" s="248"/>
    </row>
    <row r="112" spans="1:172" ht="15.5" thickTop="1" thickBot="1" x14ac:dyDescent="0.4">
      <c r="A112" s="87"/>
      <c r="B112" s="88"/>
      <c r="C112" s="319"/>
      <c r="D112" s="320"/>
      <c r="E112" s="312"/>
      <c r="F112" s="312"/>
      <c r="G112" s="321"/>
      <c r="H112" s="321"/>
      <c r="I112" s="312"/>
      <c r="J112" s="312"/>
      <c r="K112" s="312"/>
      <c r="L112" s="71"/>
      <c r="M112" s="322"/>
      <c r="N112" s="322"/>
      <c r="O112" s="322"/>
      <c r="P112" s="322"/>
      <c r="Q112" s="312"/>
      <c r="R112" s="312"/>
      <c r="S112" s="312"/>
      <c r="T112" s="313"/>
      <c r="U112" s="267"/>
      <c r="V112" s="319"/>
      <c r="W112" s="320"/>
      <c r="X112" s="312"/>
      <c r="Y112" s="312"/>
      <c r="Z112" s="321"/>
      <c r="AA112" s="321"/>
      <c r="AB112" s="312"/>
      <c r="AC112" s="312"/>
      <c r="AD112" s="312"/>
      <c r="AE112" s="71"/>
      <c r="AF112" s="322"/>
      <c r="AG112" s="322"/>
      <c r="AH112" s="322"/>
      <c r="AI112" s="322"/>
      <c r="AJ112" s="312"/>
      <c r="AK112" s="312"/>
      <c r="AL112" s="312"/>
      <c r="AM112" s="313"/>
      <c r="AN112" s="267"/>
      <c r="AO112" s="319"/>
      <c r="AP112" s="320"/>
      <c r="AQ112" s="312"/>
      <c r="AR112" s="312"/>
      <c r="AS112" s="321"/>
      <c r="AT112" s="321"/>
      <c r="AU112" s="312"/>
      <c r="AV112" s="312"/>
      <c r="AW112" s="312"/>
      <c r="AX112" s="71"/>
      <c r="AY112" s="322"/>
      <c r="AZ112" s="322"/>
      <c r="BA112" s="322"/>
      <c r="BB112" s="322"/>
      <c r="BC112" s="312"/>
      <c r="BD112" s="312"/>
      <c r="BE112" s="312"/>
      <c r="BF112" s="313"/>
      <c r="BG112" s="267"/>
      <c r="BH112" s="32"/>
      <c r="BI112" s="5"/>
      <c r="BJ112" s="319"/>
      <c r="BK112" s="320"/>
      <c r="BL112" s="312"/>
      <c r="BM112" s="312"/>
      <c r="BN112" s="321"/>
      <c r="BO112" s="321"/>
      <c r="BP112" s="312"/>
      <c r="BQ112" s="312"/>
      <c r="BR112" s="312"/>
      <c r="BS112" s="71"/>
      <c r="BT112" s="322"/>
      <c r="BU112" s="322"/>
      <c r="BV112" s="322"/>
      <c r="BW112" s="322"/>
      <c r="BX112" s="312"/>
      <c r="BY112" s="312"/>
      <c r="BZ112" s="312"/>
      <c r="CA112" s="313"/>
      <c r="CB112" s="267"/>
      <c r="CC112" s="319"/>
      <c r="CD112" s="320"/>
      <c r="CE112" s="312"/>
      <c r="CF112" s="312"/>
      <c r="CG112" s="321"/>
      <c r="CH112" s="321"/>
      <c r="CI112" s="312"/>
      <c r="CJ112" s="312"/>
      <c r="CK112" s="312"/>
      <c r="CL112" s="71"/>
      <c r="CM112" s="322"/>
      <c r="CN112" s="322"/>
      <c r="CO112" s="322"/>
      <c r="CP112" s="322"/>
      <c r="CQ112" s="312"/>
      <c r="CR112" s="312"/>
      <c r="CS112" s="312"/>
      <c r="CT112" s="313"/>
      <c r="CU112" s="267"/>
      <c r="CV112" s="214"/>
      <c r="CW112" s="214"/>
      <c r="CZ112" s="314"/>
      <c r="DA112" s="315"/>
      <c r="DB112" s="315"/>
      <c r="DC112" s="315"/>
      <c r="DD112" s="315"/>
      <c r="DE112" s="315"/>
      <c r="DF112" s="315"/>
      <c r="DG112" s="315"/>
      <c r="DH112" s="315"/>
      <c r="DI112" s="314"/>
      <c r="DJ112" s="315"/>
      <c r="DK112" s="315"/>
      <c r="DL112" s="315"/>
      <c r="DM112" s="315"/>
      <c r="DN112" s="315"/>
      <c r="DO112" s="315"/>
      <c r="DP112" s="315"/>
      <c r="DQ112" s="315"/>
      <c r="DR112" s="316"/>
      <c r="DS112" s="315"/>
      <c r="DT112" s="315"/>
      <c r="DU112" s="315"/>
      <c r="DV112" s="315"/>
      <c r="DW112" s="315"/>
      <c r="DX112" s="315"/>
      <c r="DY112" s="315"/>
      <c r="DZ112" s="317"/>
      <c r="EA112" s="315"/>
      <c r="EB112" s="315"/>
      <c r="EC112" s="315"/>
      <c r="ED112" s="315"/>
      <c r="EE112" s="315"/>
      <c r="EF112" s="315"/>
      <c r="EG112" s="315"/>
      <c r="EH112" s="315"/>
      <c r="EI112" s="315"/>
      <c r="EJ112" s="316"/>
      <c r="EK112" s="315"/>
      <c r="EL112" s="315"/>
      <c r="EM112" s="315"/>
      <c r="EN112" s="315"/>
      <c r="EO112" s="315"/>
      <c r="EP112" s="315"/>
      <c r="EQ112" s="315"/>
      <c r="ER112" s="318"/>
      <c r="ES112" s="5"/>
      <c r="ET112" s="20"/>
      <c r="EU112" s="35"/>
      <c r="EV112" s="35"/>
      <c r="EW112" s="36"/>
      <c r="EX112" s="36"/>
      <c r="EY112" s="16"/>
      <c r="EZ112" s="259"/>
      <c r="FA112" s="260"/>
      <c r="FB112" s="260"/>
      <c r="FC112" s="260"/>
      <c r="FD112" s="261"/>
      <c r="FE112" s="5"/>
      <c r="FF112" s="247"/>
      <c r="FG112" s="247"/>
      <c r="FH112" s="247"/>
      <c r="FI112" s="247"/>
      <c r="FJ112" s="247"/>
      <c r="FK112" s="247"/>
      <c r="FL112" s="247"/>
      <c r="FM112" s="247"/>
      <c r="FN112" s="247"/>
      <c r="FO112" s="248"/>
      <c r="FP112" s="248"/>
    </row>
    <row r="113" spans="1:172" ht="15" thickTop="1" x14ac:dyDescent="0.35">
      <c r="A113" s="38"/>
      <c r="B113" s="39"/>
      <c r="C113" s="307"/>
      <c r="D113" s="308"/>
      <c r="E113" s="308"/>
      <c r="F113" s="308"/>
      <c r="G113" s="308"/>
      <c r="L113" s="309"/>
      <c r="M113" s="310"/>
      <c r="N113" s="310"/>
      <c r="O113" s="310"/>
      <c r="P113" s="311"/>
      <c r="AE113" s="309"/>
      <c r="AF113" s="310"/>
      <c r="AG113" s="310"/>
      <c r="AH113" s="310"/>
      <c r="AI113" s="311"/>
      <c r="AX113" s="309"/>
      <c r="AY113" s="310"/>
      <c r="AZ113" s="310"/>
      <c r="BA113" s="310"/>
      <c r="BB113" s="311"/>
      <c r="BS113" s="309"/>
      <c r="BT113" s="310"/>
      <c r="BU113" s="310"/>
      <c r="BV113" s="310"/>
      <c r="BW113" s="311"/>
      <c r="CL113" s="309"/>
      <c r="CM113" s="310"/>
      <c r="CN113" s="310"/>
      <c r="CO113" s="310"/>
      <c r="CP113" s="311"/>
      <c r="FF113" s="247"/>
      <c r="FG113" s="247"/>
      <c r="FH113" s="247"/>
      <c r="FI113" s="247"/>
      <c r="FJ113" s="247"/>
      <c r="FK113" s="247"/>
      <c r="FL113" s="247"/>
      <c r="FM113" s="247"/>
      <c r="FN113" s="247"/>
      <c r="FO113" s="248"/>
      <c r="FP113" s="248"/>
    </row>
    <row r="114" spans="1:172" x14ac:dyDescent="0.35">
      <c r="AF114" s="305"/>
      <c r="AG114" s="305"/>
      <c r="AH114" s="305"/>
      <c r="AI114" s="305"/>
      <c r="FF114" s="247"/>
      <c r="FG114" s="247"/>
      <c r="FH114" s="247"/>
      <c r="FI114" s="247"/>
      <c r="FJ114" s="247"/>
      <c r="FK114" s="247"/>
      <c r="FL114" s="247"/>
      <c r="FM114" s="247"/>
      <c r="FN114" s="247"/>
      <c r="FO114" s="248"/>
      <c r="FP114" s="248"/>
    </row>
    <row r="115" spans="1:172" x14ac:dyDescent="0.35">
      <c r="A115" s="46">
        <f>COLUMN()</f>
        <v>1</v>
      </c>
      <c r="B115" s="46">
        <f>COLUMN()</f>
        <v>2</v>
      </c>
      <c r="C115" s="46">
        <f>COLUMN()</f>
        <v>3</v>
      </c>
      <c r="D115" s="46">
        <f>COLUMN()</f>
        <v>4</v>
      </c>
      <c r="E115" s="46">
        <f>COLUMN()</f>
        <v>5</v>
      </c>
      <c r="F115" s="46">
        <f>COLUMN()</f>
        <v>6</v>
      </c>
      <c r="G115" s="46">
        <f>COLUMN()</f>
        <v>7</v>
      </c>
      <c r="H115" s="46">
        <f>COLUMN()</f>
        <v>8</v>
      </c>
      <c r="I115" s="46">
        <f>COLUMN()</f>
        <v>9</v>
      </c>
      <c r="J115" s="46">
        <f>COLUMN()</f>
        <v>10</v>
      </c>
      <c r="K115" s="46">
        <f>COLUMN()</f>
        <v>11</v>
      </c>
      <c r="L115" s="46">
        <f>COLUMN()</f>
        <v>12</v>
      </c>
      <c r="M115" s="46">
        <f>COLUMN()</f>
        <v>13</v>
      </c>
      <c r="N115" s="46">
        <f>COLUMN()</f>
        <v>14</v>
      </c>
      <c r="O115" s="46">
        <f>COLUMN()</f>
        <v>15</v>
      </c>
      <c r="P115" s="46">
        <f>COLUMN()</f>
        <v>16</v>
      </c>
      <c r="Q115" s="46">
        <f>COLUMN()</f>
        <v>17</v>
      </c>
      <c r="R115" s="46">
        <f>COLUMN()</f>
        <v>18</v>
      </c>
      <c r="S115" s="46">
        <f>COLUMN()</f>
        <v>19</v>
      </c>
      <c r="T115" s="46">
        <f>COLUMN()</f>
        <v>20</v>
      </c>
      <c r="U115" s="46">
        <f>COLUMN()</f>
        <v>21</v>
      </c>
      <c r="V115" s="46">
        <f>COLUMN()</f>
        <v>22</v>
      </c>
      <c r="W115" s="46">
        <f>COLUMN()</f>
        <v>23</v>
      </c>
      <c r="X115" s="46">
        <f>COLUMN()</f>
        <v>24</v>
      </c>
      <c r="Y115" s="46">
        <f>COLUMN()</f>
        <v>25</v>
      </c>
      <c r="Z115" s="46">
        <f>COLUMN()</f>
        <v>26</v>
      </c>
      <c r="AA115" s="46">
        <f>COLUMN()</f>
        <v>27</v>
      </c>
      <c r="AB115" s="46">
        <f>COLUMN()</f>
        <v>28</v>
      </c>
      <c r="AC115" s="46">
        <f>COLUMN()</f>
        <v>29</v>
      </c>
      <c r="AD115" s="46">
        <f>COLUMN()</f>
        <v>30</v>
      </c>
      <c r="AE115" s="46">
        <f>COLUMN()</f>
        <v>31</v>
      </c>
      <c r="AF115" s="46">
        <f>COLUMN()</f>
        <v>32</v>
      </c>
      <c r="AG115" s="46">
        <f>COLUMN()</f>
        <v>33</v>
      </c>
      <c r="AH115" s="46">
        <f>COLUMN()</f>
        <v>34</v>
      </c>
      <c r="AI115" s="46">
        <f>COLUMN()</f>
        <v>35</v>
      </c>
      <c r="AJ115" s="46">
        <f>COLUMN()</f>
        <v>36</v>
      </c>
      <c r="AK115" s="46">
        <f>COLUMN()</f>
        <v>37</v>
      </c>
      <c r="AL115" s="46">
        <f>COLUMN()</f>
        <v>38</v>
      </c>
      <c r="AM115" s="46">
        <f>COLUMN()</f>
        <v>39</v>
      </c>
      <c r="AN115" s="46">
        <f>COLUMN()</f>
        <v>40</v>
      </c>
      <c r="AO115" s="46">
        <f>COLUMN()</f>
        <v>41</v>
      </c>
      <c r="AP115" s="46">
        <f>COLUMN()</f>
        <v>42</v>
      </c>
      <c r="AQ115" s="46">
        <f>COLUMN()</f>
        <v>43</v>
      </c>
      <c r="AR115" s="46">
        <f>COLUMN()</f>
        <v>44</v>
      </c>
      <c r="AS115" s="46">
        <f>COLUMN()</f>
        <v>45</v>
      </c>
      <c r="AT115" s="46">
        <f>COLUMN()</f>
        <v>46</v>
      </c>
      <c r="AU115" s="46">
        <f>COLUMN()</f>
        <v>47</v>
      </c>
      <c r="AV115" s="46">
        <f>COLUMN()</f>
        <v>48</v>
      </c>
      <c r="AW115" s="46">
        <f>COLUMN()</f>
        <v>49</v>
      </c>
      <c r="AX115" s="46">
        <f>COLUMN()</f>
        <v>50</v>
      </c>
      <c r="AY115" s="46">
        <f>COLUMN()</f>
        <v>51</v>
      </c>
      <c r="AZ115" s="46">
        <f>COLUMN()</f>
        <v>52</v>
      </c>
      <c r="BA115" s="46">
        <f>COLUMN()</f>
        <v>53</v>
      </c>
      <c r="BB115" s="46">
        <f>COLUMN()</f>
        <v>54</v>
      </c>
      <c r="BC115" s="46">
        <f>COLUMN()</f>
        <v>55</v>
      </c>
      <c r="BD115" s="46">
        <f>COLUMN()</f>
        <v>56</v>
      </c>
      <c r="BE115" s="46">
        <f>COLUMN()</f>
        <v>57</v>
      </c>
      <c r="BF115" s="46">
        <f>COLUMN()</f>
        <v>58</v>
      </c>
      <c r="BG115" s="46">
        <f>COLUMN()</f>
        <v>59</v>
      </c>
      <c r="BH115" s="46">
        <f>COLUMN()</f>
        <v>60</v>
      </c>
      <c r="BI115" s="46">
        <f>COLUMN()</f>
        <v>61</v>
      </c>
      <c r="BJ115" s="46">
        <f>COLUMN()</f>
        <v>62</v>
      </c>
      <c r="BK115" s="46">
        <f>COLUMN()</f>
        <v>63</v>
      </c>
      <c r="BL115" s="46">
        <f>COLUMN()</f>
        <v>64</v>
      </c>
      <c r="BM115" s="46">
        <f>COLUMN()</f>
        <v>65</v>
      </c>
      <c r="BN115" s="46">
        <f>COLUMN()</f>
        <v>66</v>
      </c>
      <c r="BO115" s="46">
        <f>COLUMN()</f>
        <v>67</v>
      </c>
      <c r="BP115" s="46">
        <f>COLUMN()</f>
        <v>68</v>
      </c>
      <c r="BQ115" s="46">
        <f>COLUMN()</f>
        <v>69</v>
      </c>
      <c r="BR115" s="46">
        <f>COLUMN()</f>
        <v>70</v>
      </c>
      <c r="BS115" s="46">
        <f>COLUMN()</f>
        <v>71</v>
      </c>
      <c r="BT115" s="46">
        <f>COLUMN()</f>
        <v>72</v>
      </c>
      <c r="BU115" s="46">
        <f>COLUMN()</f>
        <v>73</v>
      </c>
      <c r="BV115" s="46">
        <f>COLUMN()</f>
        <v>74</v>
      </c>
      <c r="BW115" s="46">
        <f>COLUMN()</f>
        <v>75</v>
      </c>
      <c r="BX115" s="46">
        <f>COLUMN()</f>
        <v>76</v>
      </c>
      <c r="BY115" s="46">
        <f>COLUMN()</f>
        <v>77</v>
      </c>
      <c r="BZ115" s="46">
        <f>COLUMN()</f>
        <v>78</v>
      </c>
      <c r="CA115" s="46">
        <f>COLUMN()</f>
        <v>79</v>
      </c>
      <c r="CB115" s="46">
        <f>COLUMN()</f>
        <v>80</v>
      </c>
      <c r="CC115" s="46">
        <f>COLUMN()</f>
        <v>81</v>
      </c>
      <c r="CD115" s="46">
        <f>COLUMN()</f>
        <v>82</v>
      </c>
      <c r="CE115" s="46">
        <f>COLUMN()</f>
        <v>83</v>
      </c>
      <c r="CF115" s="46">
        <f>COLUMN()</f>
        <v>84</v>
      </c>
      <c r="CG115" s="46">
        <f>COLUMN()</f>
        <v>85</v>
      </c>
      <c r="CH115" s="46">
        <f>COLUMN()</f>
        <v>86</v>
      </c>
      <c r="CI115" s="46">
        <f>COLUMN()</f>
        <v>87</v>
      </c>
      <c r="CJ115" s="46">
        <f>COLUMN()</f>
        <v>88</v>
      </c>
      <c r="CK115" s="46">
        <f>COLUMN()</f>
        <v>89</v>
      </c>
      <c r="CL115" s="46">
        <f>COLUMN()</f>
        <v>90</v>
      </c>
      <c r="CM115" s="46">
        <f>COLUMN()</f>
        <v>91</v>
      </c>
      <c r="CN115" s="46">
        <f>COLUMN()</f>
        <v>92</v>
      </c>
      <c r="CO115" s="46">
        <f>COLUMN()</f>
        <v>93</v>
      </c>
      <c r="CP115" s="46">
        <f>COLUMN()</f>
        <v>94</v>
      </c>
      <c r="CQ115" s="46">
        <f>COLUMN()</f>
        <v>95</v>
      </c>
      <c r="CR115" s="46">
        <f>COLUMN()</f>
        <v>96</v>
      </c>
      <c r="CS115" s="46">
        <f>COLUMN()</f>
        <v>97</v>
      </c>
      <c r="CT115" s="46">
        <f>COLUMN()</f>
        <v>98</v>
      </c>
      <c r="CU115" s="46">
        <f>COLUMN()</f>
        <v>99</v>
      </c>
      <c r="FF115" s="247"/>
      <c r="FG115" s="247"/>
      <c r="FH115" s="247"/>
      <c r="FI115" s="247"/>
      <c r="FJ115" s="247"/>
      <c r="FK115" s="247"/>
      <c r="FL115" s="247"/>
      <c r="FM115" s="247"/>
      <c r="FN115" s="247"/>
      <c r="FO115" s="248"/>
      <c r="FP115" s="248"/>
    </row>
    <row r="116" spans="1:172" x14ac:dyDescent="0.35">
      <c r="FF116" s="247"/>
      <c r="FG116" s="247"/>
      <c r="FH116" s="247"/>
      <c r="FI116" s="247"/>
      <c r="FJ116" s="247"/>
      <c r="FK116" s="247"/>
      <c r="FL116" s="247"/>
      <c r="FM116" s="247"/>
      <c r="FN116" s="247"/>
      <c r="FO116" s="248"/>
      <c r="FP116" s="248"/>
    </row>
    <row r="117" spans="1:172" x14ac:dyDescent="0.35">
      <c r="FF117" s="247"/>
      <c r="FG117" s="247"/>
      <c r="FH117" s="247"/>
      <c r="FI117" s="247"/>
      <c r="FJ117" s="247"/>
      <c r="FK117" s="247"/>
      <c r="FL117" s="247"/>
      <c r="FM117" s="247"/>
      <c r="FN117" s="247"/>
      <c r="FO117" s="248"/>
      <c r="FP117" s="248"/>
    </row>
    <row r="118" spans="1:172" x14ac:dyDescent="0.35">
      <c r="I118" s="286">
        <f>DATE(2025,1,1) + (C4-1)*7 + 1 - WEEKDAY(DATE(2025,1,1)-1)</f>
        <v>45649</v>
      </c>
      <c r="J118" s="286"/>
      <c r="K118" s="286"/>
      <c r="L118" s="286"/>
      <c r="M118" s="286"/>
      <c r="N118" s="286"/>
      <c r="FF118" s="247"/>
      <c r="FG118" s="247"/>
      <c r="FH118" s="247"/>
      <c r="FI118" s="247"/>
      <c r="FJ118" s="247"/>
      <c r="FK118" s="247"/>
      <c r="FL118" s="247"/>
      <c r="FM118" s="247"/>
      <c r="FN118" s="247"/>
      <c r="FO118" s="248"/>
      <c r="FP118" s="248"/>
    </row>
    <row r="119" spans="1:172" x14ac:dyDescent="0.35">
      <c r="FF119" s="247"/>
      <c r="FG119" s="247"/>
      <c r="FH119" s="247"/>
      <c r="FI119" s="247"/>
      <c r="FJ119" s="247"/>
      <c r="FK119" s="247"/>
      <c r="FL119" s="247"/>
      <c r="FM119" s="247"/>
      <c r="FN119" s="247"/>
      <c r="FO119" s="248"/>
      <c r="FP119" s="248"/>
    </row>
    <row r="120" spans="1:172" x14ac:dyDescent="0.35">
      <c r="FF120" s="247"/>
      <c r="FG120" s="247"/>
      <c r="FH120" s="247"/>
      <c r="FI120" s="247"/>
      <c r="FJ120" s="247"/>
      <c r="FK120" s="247"/>
      <c r="FL120" s="247"/>
      <c r="FM120" s="247"/>
      <c r="FN120" s="247"/>
      <c r="FO120" s="248"/>
      <c r="FP120" s="248"/>
    </row>
    <row r="121" spans="1:172" x14ac:dyDescent="0.35">
      <c r="FF121" s="247"/>
      <c r="FG121" s="247"/>
      <c r="FH121" s="247"/>
      <c r="FI121" s="247"/>
      <c r="FJ121" s="247"/>
      <c r="FK121" s="247"/>
      <c r="FL121" s="247"/>
      <c r="FM121" s="247"/>
      <c r="FN121" s="247"/>
      <c r="FO121" s="248"/>
      <c r="FP121" s="248"/>
    </row>
    <row r="122" spans="1:172" x14ac:dyDescent="0.35">
      <c r="FF122" s="247"/>
      <c r="FG122" s="247"/>
      <c r="FH122" s="247"/>
      <c r="FI122" s="247"/>
      <c r="FJ122" s="247"/>
      <c r="FK122" s="247"/>
      <c r="FL122" s="247"/>
      <c r="FM122" s="247"/>
      <c r="FN122" s="247"/>
      <c r="FO122" s="248"/>
      <c r="FP122" s="248"/>
    </row>
    <row r="123" spans="1:172" x14ac:dyDescent="0.35">
      <c r="FF123" s="247"/>
      <c r="FG123" s="247"/>
      <c r="FH123" s="247"/>
      <c r="FI123" s="247"/>
      <c r="FJ123" s="247"/>
      <c r="FK123" s="247"/>
      <c r="FL123" s="247"/>
      <c r="FM123" s="247"/>
      <c r="FN123" s="247"/>
      <c r="FO123" s="248"/>
      <c r="FP123" s="248"/>
    </row>
    <row r="124" spans="1:172" x14ac:dyDescent="0.35">
      <c r="FF124" s="247"/>
      <c r="FG124" s="247"/>
      <c r="FH124" s="247"/>
      <c r="FI124" s="247"/>
      <c r="FJ124" s="247"/>
      <c r="FK124" s="247"/>
      <c r="FL124" s="247"/>
      <c r="FM124" s="247"/>
      <c r="FN124" s="247"/>
      <c r="FO124" s="248"/>
      <c r="FP124" s="248"/>
    </row>
    <row r="125" spans="1:172" x14ac:dyDescent="0.35">
      <c r="FF125" s="247"/>
      <c r="FG125" s="247"/>
      <c r="FH125" s="247"/>
      <c r="FI125" s="247"/>
      <c r="FJ125" s="247"/>
      <c r="FK125" s="247"/>
      <c r="FL125" s="247"/>
      <c r="FM125" s="247"/>
      <c r="FN125" s="247"/>
      <c r="FO125" s="248"/>
      <c r="FP125" s="248"/>
    </row>
    <row r="126" spans="1:172" x14ac:dyDescent="0.35">
      <c r="FF126" s="247"/>
      <c r="FG126" s="247"/>
      <c r="FH126" s="247"/>
      <c r="FI126" s="247"/>
      <c r="FJ126" s="247"/>
      <c r="FK126" s="247"/>
      <c r="FL126" s="247"/>
      <c r="FM126" s="247"/>
      <c r="FN126" s="247"/>
      <c r="FO126" s="248"/>
      <c r="FP126" s="248"/>
    </row>
    <row r="127" spans="1:172" x14ac:dyDescent="0.35">
      <c r="FF127" s="247"/>
      <c r="FG127" s="247"/>
      <c r="FH127" s="247"/>
      <c r="FI127" s="247"/>
      <c r="FJ127" s="247"/>
      <c r="FK127" s="247"/>
      <c r="FL127" s="247"/>
      <c r="FM127" s="247"/>
      <c r="FN127" s="247"/>
      <c r="FO127" s="248"/>
      <c r="FP127" s="248"/>
    </row>
    <row r="128" spans="1:172" x14ac:dyDescent="0.35">
      <c r="FF128" s="247"/>
      <c r="FG128" s="247"/>
      <c r="FH128" s="247"/>
      <c r="FI128" s="247"/>
      <c r="FJ128" s="247"/>
      <c r="FK128" s="247"/>
      <c r="FL128" s="247"/>
      <c r="FM128" s="247"/>
      <c r="FN128" s="247"/>
      <c r="FO128" s="248"/>
      <c r="FP128" s="248"/>
    </row>
    <row r="129" spans="162:172" x14ac:dyDescent="0.35">
      <c r="FF129" s="247"/>
      <c r="FG129" s="247"/>
      <c r="FH129" s="247"/>
      <c r="FI129" s="247"/>
      <c r="FJ129" s="247"/>
      <c r="FK129" s="247"/>
      <c r="FL129" s="247"/>
      <c r="FM129" s="247"/>
      <c r="FN129" s="247"/>
      <c r="FO129" s="248"/>
      <c r="FP129" s="248"/>
    </row>
    <row r="130" spans="162:172" x14ac:dyDescent="0.35">
      <c r="FF130" s="247"/>
      <c r="FG130" s="247"/>
      <c r="FH130" s="247"/>
      <c r="FI130" s="247"/>
      <c r="FJ130" s="247"/>
      <c r="FK130" s="247"/>
      <c r="FL130" s="247"/>
      <c r="FM130" s="247"/>
      <c r="FN130" s="247"/>
      <c r="FO130" s="248"/>
      <c r="FP130" s="248"/>
    </row>
    <row r="131" spans="162:172" x14ac:dyDescent="0.35">
      <c r="FF131" s="247"/>
      <c r="FG131" s="247"/>
      <c r="FH131" s="247"/>
      <c r="FI131" s="247"/>
      <c r="FJ131" s="247"/>
      <c r="FK131" s="247"/>
      <c r="FL131" s="247"/>
      <c r="FM131" s="247"/>
      <c r="FN131" s="247"/>
      <c r="FO131" s="248"/>
      <c r="FP131" s="248"/>
    </row>
    <row r="132" spans="162:172" x14ac:dyDescent="0.35">
      <c r="FF132" s="247"/>
      <c r="FG132" s="247"/>
      <c r="FH132" s="247"/>
      <c r="FI132" s="247"/>
      <c r="FJ132" s="247"/>
      <c r="FK132" s="247"/>
      <c r="FL132" s="247"/>
      <c r="FM132" s="247"/>
      <c r="FN132" s="247"/>
      <c r="FO132" s="248"/>
      <c r="FP132" s="248"/>
    </row>
    <row r="133" spans="162:172" x14ac:dyDescent="0.35">
      <c r="FF133" s="247"/>
      <c r="FG133" s="247"/>
      <c r="FH133" s="247"/>
      <c r="FI133" s="247"/>
      <c r="FJ133" s="247"/>
      <c r="FK133" s="247"/>
      <c r="FL133" s="247"/>
      <c r="FM133" s="247"/>
      <c r="FN133" s="247"/>
      <c r="FO133" s="248"/>
      <c r="FP133" s="248"/>
    </row>
    <row r="134" spans="162:172" x14ac:dyDescent="0.35">
      <c r="FF134" s="247"/>
      <c r="FG134" s="247"/>
      <c r="FH134" s="247"/>
      <c r="FI134" s="247"/>
      <c r="FJ134" s="247"/>
      <c r="FK134" s="247"/>
      <c r="FL134" s="247"/>
      <c r="FM134" s="247"/>
      <c r="FN134" s="247"/>
      <c r="FO134" s="248"/>
      <c r="FP134" s="248"/>
    </row>
    <row r="135" spans="162:172" x14ac:dyDescent="0.35">
      <c r="FF135" s="247"/>
      <c r="FG135" s="247"/>
      <c r="FH135" s="247"/>
      <c r="FI135" s="247"/>
      <c r="FJ135" s="247"/>
      <c r="FK135" s="247"/>
      <c r="FL135" s="247"/>
      <c r="FM135" s="247"/>
      <c r="FN135" s="247"/>
      <c r="FO135" s="248"/>
      <c r="FP135" s="248"/>
    </row>
    <row r="136" spans="162:172" x14ac:dyDescent="0.35">
      <c r="FF136" s="247"/>
      <c r="FG136" s="247"/>
      <c r="FH136" s="247"/>
      <c r="FI136" s="247"/>
      <c r="FJ136" s="247"/>
      <c r="FK136" s="247"/>
      <c r="FL136" s="247"/>
      <c r="FM136" s="247"/>
      <c r="FN136" s="247"/>
      <c r="FO136" s="248"/>
      <c r="FP136" s="248"/>
    </row>
    <row r="137" spans="162:172" x14ac:dyDescent="0.35">
      <c r="FF137" s="247"/>
      <c r="FG137" s="247"/>
      <c r="FH137" s="247"/>
      <c r="FI137" s="247"/>
      <c r="FJ137" s="247"/>
      <c r="FK137" s="247"/>
      <c r="FL137" s="247"/>
      <c r="FM137" s="247"/>
      <c r="FN137" s="247"/>
      <c r="FO137" s="248"/>
      <c r="FP137" s="248"/>
    </row>
    <row r="138" spans="162:172" x14ac:dyDescent="0.35">
      <c r="FF138" s="247"/>
      <c r="FG138" s="247"/>
      <c r="FH138" s="247"/>
      <c r="FI138" s="247"/>
      <c r="FJ138" s="247"/>
      <c r="FK138" s="247"/>
      <c r="FL138" s="247"/>
      <c r="FM138" s="247"/>
      <c r="FN138" s="247"/>
      <c r="FO138" s="248"/>
      <c r="FP138" s="248"/>
    </row>
    <row r="139" spans="162:172" x14ac:dyDescent="0.35">
      <c r="FF139" s="247"/>
      <c r="FG139" s="247"/>
      <c r="FH139" s="247"/>
      <c r="FI139" s="247"/>
      <c r="FJ139" s="247"/>
      <c r="FK139" s="247"/>
      <c r="FL139" s="247"/>
      <c r="FM139" s="247"/>
      <c r="FN139" s="247"/>
      <c r="FO139" s="248"/>
      <c r="FP139" s="248"/>
    </row>
    <row r="140" spans="162:172" x14ac:dyDescent="0.35">
      <c r="FF140" s="247"/>
      <c r="FG140" s="247"/>
      <c r="FH140" s="247"/>
      <c r="FI140" s="247"/>
      <c r="FJ140" s="247"/>
      <c r="FK140" s="247"/>
      <c r="FL140" s="247"/>
      <c r="FM140" s="247"/>
      <c r="FN140" s="247"/>
      <c r="FO140" s="248"/>
      <c r="FP140" s="248"/>
    </row>
    <row r="141" spans="162:172" x14ac:dyDescent="0.35">
      <c r="FF141" s="247"/>
      <c r="FG141" s="247"/>
      <c r="FH141" s="247"/>
      <c r="FI141" s="247"/>
      <c r="FJ141" s="247"/>
      <c r="FK141" s="247"/>
      <c r="FL141" s="247"/>
      <c r="FM141" s="247"/>
      <c r="FN141" s="247"/>
      <c r="FO141" s="248"/>
      <c r="FP141" s="248"/>
    </row>
    <row r="142" spans="162:172" x14ac:dyDescent="0.35">
      <c r="FF142" s="247"/>
      <c r="FG142" s="247"/>
      <c r="FH142" s="247"/>
      <c r="FI142" s="247"/>
      <c r="FJ142" s="247"/>
      <c r="FK142" s="247"/>
      <c r="FL142" s="247"/>
      <c r="FM142" s="247"/>
      <c r="FN142" s="247"/>
      <c r="FO142" s="248"/>
      <c r="FP142" s="248"/>
    </row>
    <row r="143" spans="162:172" x14ac:dyDescent="0.35">
      <c r="FF143" s="247"/>
      <c r="FG143" s="247"/>
      <c r="FH143" s="247"/>
      <c r="FI143" s="247"/>
      <c r="FJ143" s="247"/>
      <c r="FK143" s="247"/>
      <c r="FL143" s="247"/>
      <c r="FM143" s="247"/>
      <c r="FN143" s="247"/>
      <c r="FO143" s="248"/>
      <c r="FP143" s="248"/>
    </row>
    <row r="144" spans="162:172" x14ac:dyDescent="0.35">
      <c r="FF144" s="247"/>
      <c r="FG144" s="247"/>
      <c r="FH144" s="247"/>
      <c r="FI144" s="247"/>
      <c r="FJ144" s="247"/>
      <c r="FK144" s="247"/>
      <c r="FL144" s="247"/>
      <c r="FM144" s="247"/>
      <c r="FN144" s="247"/>
      <c r="FO144" s="248"/>
      <c r="FP144" s="248"/>
    </row>
    <row r="145" spans="1:237" x14ac:dyDescent="0.35">
      <c r="FF145" s="247"/>
      <c r="FG145" s="247"/>
      <c r="FH145" s="247"/>
      <c r="FI145" s="247"/>
      <c r="FJ145" s="247"/>
      <c r="FK145" s="247"/>
      <c r="FL145" s="247"/>
      <c r="FM145" s="247"/>
      <c r="FN145" s="247"/>
      <c r="FO145" s="248"/>
      <c r="FP145" s="248"/>
    </row>
    <row r="146" spans="1:237" x14ac:dyDescent="0.35">
      <c r="FF146" s="247"/>
      <c r="FG146" s="247"/>
      <c r="FH146" s="247"/>
      <c r="FI146" s="247"/>
      <c r="FJ146" s="247"/>
      <c r="FK146" s="247"/>
      <c r="FL146" s="247"/>
      <c r="FM146" s="247"/>
      <c r="FN146" s="247"/>
      <c r="FO146" s="248"/>
      <c r="FP146" s="248"/>
    </row>
    <row r="147" spans="1:237" x14ac:dyDescent="0.35">
      <c r="FF147" s="247"/>
      <c r="FG147" s="247"/>
      <c r="FH147" s="247"/>
      <c r="FI147" s="247"/>
      <c r="FJ147" s="247"/>
      <c r="FK147" s="247"/>
      <c r="FL147" s="247"/>
      <c r="FM147" s="247"/>
      <c r="FN147" s="247"/>
      <c r="FO147" s="248"/>
      <c r="FP147" s="248"/>
    </row>
    <row r="148" spans="1:237" x14ac:dyDescent="0.35">
      <c r="FF148" s="247"/>
      <c r="FG148" s="247"/>
      <c r="FH148" s="247"/>
      <c r="FI148" s="247"/>
      <c r="FJ148" s="247"/>
      <c r="FK148" s="247"/>
      <c r="FL148" s="247"/>
      <c r="FM148" s="247"/>
      <c r="FN148" s="247"/>
      <c r="FO148" s="248"/>
      <c r="FP148" s="248"/>
    </row>
    <row r="149" spans="1:237" x14ac:dyDescent="0.35">
      <c r="FF149" s="247"/>
      <c r="FG149" s="247"/>
      <c r="FH149" s="247"/>
      <c r="FI149" s="247"/>
      <c r="FJ149" s="247"/>
      <c r="FK149" s="247"/>
      <c r="FL149" s="247"/>
      <c r="FM149" s="247"/>
      <c r="FN149" s="247"/>
      <c r="FO149" s="248"/>
      <c r="FP149" s="248"/>
    </row>
    <row r="150" spans="1:237" ht="15" thickBot="1" x14ac:dyDescent="0.4">
      <c r="U150" s="4"/>
      <c r="X150" s="4"/>
      <c r="AA150" s="4"/>
      <c r="AD150" s="4"/>
      <c r="AG150" s="4"/>
      <c r="AJ150" s="4"/>
      <c r="AM150" s="4"/>
    </row>
    <row r="151" spans="1:237" ht="15.5" thickTop="1" thickBot="1" x14ac:dyDescent="0.4">
      <c r="C151" s="304"/>
      <c r="D151" s="304"/>
      <c r="E151" s="304"/>
      <c r="F151" s="304"/>
      <c r="G151" s="304"/>
      <c r="H151" s="304"/>
      <c r="I151" s="304"/>
      <c r="J151" s="304"/>
      <c r="K151" s="304"/>
      <c r="L151" s="304"/>
      <c r="M151" s="304"/>
      <c r="N151" s="304"/>
      <c r="O151" s="304"/>
      <c r="P151" s="304"/>
      <c r="Q151" s="304"/>
      <c r="R151" s="304"/>
      <c r="S151" s="306"/>
      <c r="T151" s="306"/>
      <c r="U151" s="306"/>
      <c r="V151" s="306"/>
      <c r="W151" s="306"/>
      <c r="X151" s="304"/>
      <c r="Y151" s="304"/>
      <c r="Z151" s="304"/>
      <c r="AA151" s="304"/>
      <c r="AB151" s="304"/>
      <c r="AC151" s="304"/>
      <c r="AD151" s="304"/>
      <c r="AE151" s="304"/>
      <c r="AF151" s="304"/>
      <c r="AG151" s="304"/>
      <c r="AH151" s="304"/>
      <c r="AI151" s="304"/>
      <c r="AJ151" s="304"/>
      <c r="AK151" s="304"/>
      <c r="AL151" s="304"/>
      <c r="AM151" s="304"/>
      <c r="AN151" s="304"/>
      <c r="AO151" s="304"/>
      <c r="AP151" s="304"/>
      <c r="AQ151" s="304"/>
      <c r="AR151" s="304"/>
      <c r="AS151" s="304"/>
      <c r="AT151" s="304"/>
      <c r="AU151" s="304"/>
      <c r="AV151" s="203"/>
      <c r="AW151" s="304"/>
      <c r="AX151" s="304"/>
      <c r="AY151" s="304"/>
      <c r="AZ151" s="304"/>
      <c r="BA151" s="304"/>
      <c r="BB151" s="304"/>
      <c r="BC151" s="304"/>
      <c r="BD151" s="304"/>
      <c r="BE151" s="304"/>
      <c r="BF151" s="304"/>
      <c r="BG151" s="304"/>
      <c r="BJ151" s="302"/>
      <c r="BK151" s="302"/>
      <c r="BL151" s="302"/>
      <c r="BM151" s="302"/>
      <c r="BN151" s="302"/>
      <c r="BO151" s="302"/>
      <c r="BP151" s="302"/>
      <c r="BQ151" s="302"/>
      <c r="BR151" s="302"/>
      <c r="BS151" s="302"/>
      <c r="BT151" s="302"/>
      <c r="BU151" s="302"/>
      <c r="BV151" s="302"/>
      <c r="BW151" s="302"/>
      <c r="BX151" s="302"/>
      <c r="BY151" s="302"/>
      <c r="BZ151" s="302"/>
      <c r="CA151" s="302"/>
      <c r="CB151" s="302"/>
      <c r="CC151" s="302"/>
      <c r="CD151" s="302"/>
      <c r="CE151" s="302"/>
      <c r="CF151" s="302"/>
      <c r="CG151" s="302"/>
      <c r="CH151" s="302"/>
      <c r="CI151" s="302"/>
      <c r="CJ151" s="302"/>
      <c r="CK151" s="302"/>
      <c r="CL151" s="302"/>
      <c r="CM151" s="302"/>
      <c r="CN151" s="302"/>
      <c r="CO151" s="302"/>
      <c r="CP151" s="302"/>
      <c r="CQ151" s="302"/>
      <c r="CR151" s="302"/>
      <c r="CS151" s="302"/>
      <c r="CT151" s="303"/>
      <c r="CU151" s="303"/>
      <c r="CV151" s="303"/>
      <c r="CW151" s="303"/>
      <c r="CX151" s="303"/>
      <c r="CY151" s="303"/>
      <c r="CZ151" s="303"/>
      <c r="DA151" s="303"/>
      <c r="DB151" s="302"/>
      <c r="DC151" s="302"/>
      <c r="DD151" s="302"/>
      <c r="DE151" s="302"/>
      <c r="DF151" s="302"/>
      <c r="DG151" s="302"/>
      <c r="DH151" s="302"/>
      <c r="DI151" s="302"/>
      <c r="DJ151" s="302"/>
      <c r="DK151" s="302"/>
      <c r="DL151" s="302"/>
      <c r="DM151" s="302"/>
      <c r="DN151" s="302"/>
      <c r="DO151" s="302"/>
      <c r="DP151" s="302"/>
      <c r="DQ151" s="302"/>
      <c r="DR151" s="302"/>
      <c r="DS151" s="302"/>
      <c r="DT151" s="302"/>
      <c r="DU151" s="302"/>
      <c r="DV151" s="302"/>
      <c r="DW151" s="302"/>
      <c r="DX151" s="302"/>
      <c r="DY151" s="302"/>
      <c r="DZ151" s="302"/>
      <c r="EA151" s="302"/>
      <c r="EB151" s="302"/>
      <c r="EC151" s="302"/>
      <c r="ED151" s="302"/>
      <c r="EE151" s="302"/>
      <c r="EF151" s="302"/>
      <c r="EG151" s="302"/>
      <c r="EH151" s="302"/>
      <c r="EI151" s="302"/>
      <c r="EJ151" s="302"/>
      <c r="EK151" s="302"/>
      <c r="EL151" s="302"/>
      <c r="EM151" s="302"/>
      <c r="EN151" s="302"/>
      <c r="EO151" s="302"/>
      <c r="EP151" s="302"/>
      <c r="EQ151" s="302"/>
      <c r="ER151" s="302"/>
      <c r="ES151" s="302"/>
      <c r="ET151" s="302"/>
      <c r="EU151" s="302"/>
      <c r="EV151" s="302"/>
      <c r="EW151" s="275"/>
      <c r="FW151" s="108"/>
      <c r="FX151" s="109"/>
      <c r="FY151" s="109"/>
      <c r="FZ151" s="109"/>
      <c r="GA151" s="109"/>
      <c r="GB151" s="109"/>
      <c r="GC151" s="109"/>
      <c r="GD151" s="115"/>
      <c r="GE151" s="108"/>
      <c r="GF151" s="109"/>
      <c r="GG151" s="109"/>
      <c r="GH151" s="117"/>
      <c r="GI151" s="116"/>
      <c r="GJ151" s="109"/>
      <c r="GK151" s="109"/>
      <c r="GL151" s="110"/>
      <c r="GM151" s="118"/>
      <c r="GN151" s="119"/>
      <c r="GV151" s="143"/>
      <c r="GW151" s="144"/>
      <c r="GX151" s="145"/>
      <c r="GY151" s="144"/>
      <c r="GZ151" s="144"/>
      <c r="HA151" s="144"/>
      <c r="HB151" s="223" t="s">
        <v>46</v>
      </c>
      <c r="HC151" s="144"/>
      <c r="HD151" s="144"/>
      <c r="HE151" s="144"/>
      <c r="HF151" s="144"/>
      <c r="HG151" s="144"/>
      <c r="HH151" s="144"/>
      <c r="HI151" s="144"/>
      <c r="HJ151" s="144"/>
      <c r="HK151" s="144"/>
      <c r="HL151" s="144"/>
      <c r="HM151" s="144"/>
      <c r="HN151" s="144"/>
      <c r="HO151" s="144"/>
      <c r="HP151" s="144"/>
      <c r="HQ151" s="144"/>
      <c r="HR151" s="144"/>
      <c r="HS151" s="144"/>
      <c r="HT151" s="144"/>
      <c r="HU151" s="144"/>
      <c r="HV151" s="146"/>
      <c r="HW151" s="143"/>
      <c r="HX151" s="144"/>
      <c r="HY151" s="144"/>
      <c r="HZ151" s="144"/>
      <c r="IA151" s="144"/>
      <c r="IB151" s="144"/>
      <c r="IC151" s="146"/>
    </row>
    <row r="152" spans="1:237" x14ac:dyDescent="0.35">
      <c r="A152" s="215" t="str">
        <f>IF(GY152="","",GY152)</f>
        <v>AKTIV</v>
      </c>
      <c r="B152" s="216" t="str">
        <f>IF(GV152="","",GV152)</f>
        <v>test-1</v>
      </c>
      <c r="C152" s="296"/>
      <c r="D152" s="296"/>
      <c r="E152" s="296"/>
      <c r="F152" s="296"/>
      <c r="G152" s="296"/>
      <c r="H152" s="296"/>
      <c r="I152" s="297"/>
      <c r="J152" s="297"/>
      <c r="K152" s="293"/>
      <c r="L152" s="293"/>
      <c r="M152" s="293"/>
      <c r="N152" s="293"/>
      <c r="O152" s="293"/>
      <c r="P152" s="293"/>
      <c r="Q152" s="293"/>
      <c r="R152" s="293"/>
      <c r="S152" s="294"/>
      <c r="T152" s="294"/>
      <c r="U152" s="294"/>
      <c r="V152" s="294"/>
      <c r="W152" s="294"/>
      <c r="X152" s="294"/>
      <c r="Y152" s="294"/>
      <c r="Z152" s="294"/>
      <c r="AA152" s="294"/>
      <c r="AB152" s="294"/>
      <c r="AC152" s="294"/>
      <c r="AD152" s="294"/>
      <c r="AE152" s="294"/>
      <c r="AF152" s="294"/>
      <c r="AG152" s="294"/>
      <c r="AH152" s="294"/>
      <c r="AI152" s="294"/>
      <c r="AJ152" s="294"/>
      <c r="AK152" s="294"/>
      <c r="AL152" s="294"/>
      <c r="AM152" s="294"/>
      <c r="AN152" s="294"/>
      <c r="AO152" s="294"/>
      <c r="AP152" s="294"/>
      <c r="AQ152" s="294"/>
      <c r="AR152" s="294"/>
      <c r="AS152" s="294"/>
      <c r="AT152" s="294"/>
      <c r="AU152" s="294"/>
      <c r="AV152" s="276"/>
      <c r="AW152" s="295"/>
      <c r="AX152" s="295"/>
      <c r="AY152" s="293"/>
      <c r="AZ152" s="293"/>
      <c r="BA152" s="293"/>
      <c r="BB152" s="293"/>
      <c r="BC152" s="293"/>
      <c r="BD152" s="293"/>
      <c r="BE152" s="293"/>
      <c r="BF152" s="293"/>
      <c r="BG152" s="293"/>
      <c r="BJ152" s="204"/>
      <c r="BK152" s="204"/>
      <c r="BL152" s="204"/>
      <c r="BM152" s="204"/>
      <c r="BN152" s="204"/>
      <c r="BO152" s="204"/>
      <c r="BP152" s="204"/>
      <c r="BQ152" s="204"/>
      <c r="BR152" s="204"/>
      <c r="BS152" s="204"/>
      <c r="BT152" s="204"/>
      <c r="BU152" s="204"/>
      <c r="BV152" s="204"/>
      <c r="BW152" s="204"/>
      <c r="BX152" s="204"/>
      <c r="BY152" s="205"/>
      <c r="BZ152" s="205"/>
      <c r="CA152" s="205"/>
      <c r="CB152" s="205"/>
      <c r="CC152" s="205"/>
      <c r="CD152" s="205"/>
      <c r="CE152" s="205"/>
      <c r="CF152" s="205"/>
      <c r="CG152" s="205"/>
      <c r="CH152" s="205"/>
      <c r="CI152" s="205"/>
      <c r="CJ152" s="205"/>
      <c r="CK152" s="205"/>
      <c r="CL152" s="205"/>
      <c r="CM152" s="205"/>
      <c r="CN152" s="205"/>
      <c r="CO152" s="204"/>
      <c r="CP152" s="204"/>
      <c r="CQ152" s="204"/>
      <c r="CR152" s="204"/>
      <c r="CS152" s="204"/>
      <c r="CT152" s="300"/>
      <c r="CU152" s="300"/>
      <c r="CV152" s="300"/>
      <c r="CW152" s="300"/>
      <c r="CX152" s="300"/>
      <c r="CY152" s="300"/>
      <c r="CZ152" s="300"/>
      <c r="DA152" s="300"/>
      <c r="DB152" s="301"/>
      <c r="DC152" s="301"/>
      <c r="DD152" s="300"/>
      <c r="DE152" s="300"/>
      <c r="DF152" s="300"/>
      <c r="DG152" s="300"/>
      <c r="DH152" s="300"/>
      <c r="DI152" s="300"/>
      <c r="DJ152" s="300"/>
      <c r="DK152" s="300"/>
      <c r="DL152" s="300"/>
      <c r="DM152" s="300"/>
      <c r="DN152" s="300"/>
      <c r="DO152" s="300"/>
      <c r="DP152" s="300"/>
      <c r="DQ152" s="300"/>
      <c r="DR152" s="300"/>
      <c r="DS152" s="300"/>
      <c r="DT152" s="300"/>
      <c r="DU152" s="300"/>
      <c r="DV152" s="300"/>
      <c r="DW152" s="300"/>
      <c r="DX152" s="300"/>
      <c r="DY152" s="300"/>
      <c r="DZ152" s="300"/>
      <c r="EA152" s="300"/>
      <c r="EB152" s="300"/>
      <c r="EC152" s="300"/>
      <c r="ED152" s="300"/>
      <c r="EE152" s="300"/>
      <c r="EF152" s="300"/>
      <c r="EG152" s="300"/>
      <c r="EH152" s="300"/>
      <c r="EI152" s="300"/>
      <c r="EJ152" s="289"/>
      <c r="EK152" s="289"/>
      <c r="EL152" s="289"/>
      <c r="EM152" s="289"/>
      <c r="EN152" s="289"/>
      <c r="EO152" s="289"/>
      <c r="EP152" s="289"/>
      <c r="EQ152" s="289"/>
      <c r="ER152" s="289"/>
      <c r="ES152" s="289"/>
      <c r="ET152" s="289"/>
      <c r="EU152" s="289"/>
      <c r="EV152" s="289"/>
      <c r="EW152" s="206"/>
      <c r="FU152" t="s">
        <v>44</v>
      </c>
      <c r="FW152" s="147" t="str">
        <f t="shared" ref="FW152:FW189" si="0">IF(FY152="","",IF(AND(FX152&gt;=1,FX152&lt;9),FX152,                                   IF((FX152-(($FR$10-1)*5))&lt;9,(FX157-(($FR$10-1)*5))+25,FX152-(($FR$10-1)*5))))</f>
        <v/>
      </c>
      <c r="FX152" s="171">
        <v>1</v>
      </c>
      <c r="FY152" s="197"/>
      <c r="FZ152" s="192" t="s">
        <v>5</v>
      </c>
      <c r="GA152" s="82" t="str">
        <f t="shared" ref="GA152:GA189" si="1">IF(FY152="","",VLOOKUP(FY152,$GV$152:$HV$251,3,FALSE))</f>
        <v/>
      </c>
      <c r="GB152" s="148" t="str">
        <f t="shared" ref="GB152:GB189" si="2">IF(FY152="","",VLOOKUP(FY152,$GV$152:$HV$251,10,FALSE))</f>
        <v/>
      </c>
      <c r="GC152" s="149" t="str">
        <f t="shared" ref="GC152:GC189" si="3">IF(FY152="","",VLOOKUP(FY152,$GV$152:$HV$251,11,FALSE))</f>
        <v/>
      </c>
      <c r="GD152" s="150" t="str">
        <f t="shared" ref="GD152:GD189" si="4">IF(FY152="","",VLOOKUP(FY152,$GV$152:$HV$251,13,FALSE))</f>
        <v/>
      </c>
      <c r="GE152" s="151" t="str">
        <f>IF(FY152="","",IF(GD152&lt;1,"",VLOOKUP(FY152,$GV$152:$HV$251,(14+(2*GD152)),FALSE)))</f>
        <v/>
      </c>
      <c r="GF152" s="91"/>
      <c r="GG152" s="91"/>
      <c r="GH152" s="175"/>
      <c r="GI152" s="152" t="str">
        <f t="shared" ref="GI152:GI158" si="5">IF(FY152="","",IF(GD152&lt;1,"",VLOOKUP(FY152,$GV$152:$HV$251,(15+(2*GD152)),FALSE)))</f>
        <v/>
      </c>
      <c r="GJ152" s="91"/>
      <c r="GK152" s="91"/>
      <c r="GL152" s="180"/>
      <c r="GM152" s="181"/>
      <c r="GN152" s="182"/>
      <c r="GO152" s="101"/>
      <c r="GP152" s="101"/>
      <c r="GQ152" s="101">
        <v>11</v>
      </c>
      <c r="GR152" s="101"/>
      <c r="GS152" s="101"/>
      <c r="GT152" s="101"/>
      <c r="GU152" s="101"/>
      <c r="GV152" s="121" t="s">
        <v>229</v>
      </c>
      <c r="GW152" s="122" t="s">
        <v>307</v>
      </c>
      <c r="GX152" s="253" t="s">
        <v>15</v>
      </c>
      <c r="GY152" s="253" t="s">
        <v>5</v>
      </c>
      <c r="GZ152" s="125">
        <v>0</v>
      </c>
      <c r="HA152" s="125">
        <v>0</v>
      </c>
      <c r="HB152" s="125">
        <f t="shared" ref="HB152:HB171" si="6">IF(GV152="","",IF(GY152&lt;&gt;"AKTIV",0,IF(OR(HA152="",HA152&lt;=0),GZ152/7,HA152)))</f>
        <v>0</v>
      </c>
      <c r="HC152" s="125">
        <v>0</v>
      </c>
      <c r="HD152" s="125">
        <v>0</v>
      </c>
      <c r="HE152" s="139"/>
      <c r="HF152" s="140">
        <f t="shared" ref="HF152:HF160" si="7">IF(GV152="","",ROW()-200)</f>
        <v>-48</v>
      </c>
      <c r="HG152" s="141">
        <v>-1</v>
      </c>
      <c r="HH152" s="96"/>
      <c r="HI152" s="97">
        <f t="shared" ref="HI152:HI179" si="8">IF(GV152="","",COUNTA(HL152,HN152,HP152,HR152,HT152))</f>
        <v>1</v>
      </c>
      <c r="HJ152" s="141"/>
      <c r="HK152" s="96"/>
      <c r="HL152" s="96">
        <v>43800</v>
      </c>
      <c r="HM152" s="96"/>
      <c r="HN152" s="96"/>
      <c r="HO152" s="96"/>
      <c r="HP152" s="96"/>
      <c r="HQ152" s="96"/>
      <c r="HR152" s="96"/>
      <c r="HS152" s="96"/>
      <c r="HT152" s="96"/>
      <c r="HU152" s="96"/>
      <c r="HV152" s="142"/>
      <c r="HW152" s="212"/>
      <c r="HX152" s="97"/>
      <c r="HY152" s="97"/>
      <c r="HZ152" s="97"/>
      <c r="IA152" s="97"/>
      <c r="IB152" s="97"/>
      <c r="IC152" s="213"/>
    </row>
    <row r="153" spans="1:237" x14ac:dyDescent="0.35">
      <c r="A153" s="217" t="str">
        <f t="shared" ref="A153:A216" si="9">IF(GY153="","",GY153)</f>
        <v>AKTIV</v>
      </c>
      <c r="B153" s="218" t="str">
        <f t="shared" ref="B153:B216" si="10">IF(GV153="","",GV153)</f>
        <v>test-2</v>
      </c>
      <c r="C153" s="296"/>
      <c r="D153" s="296"/>
      <c r="E153" s="296"/>
      <c r="F153" s="296"/>
      <c r="G153" s="296"/>
      <c r="H153" s="296"/>
      <c r="I153" s="297"/>
      <c r="J153" s="297"/>
      <c r="K153" s="293"/>
      <c r="L153" s="293"/>
      <c r="M153" s="293"/>
      <c r="N153" s="293"/>
      <c r="O153" s="293"/>
      <c r="P153" s="293"/>
      <c r="Q153" s="293"/>
      <c r="R153" s="293"/>
      <c r="S153" s="294"/>
      <c r="T153" s="294"/>
      <c r="U153" s="294"/>
      <c r="V153" s="294"/>
      <c r="W153" s="294"/>
      <c r="X153" s="294"/>
      <c r="Y153" s="294"/>
      <c r="Z153" s="294"/>
      <c r="AA153" s="294"/>
      <c r="AB153" s="294"/>
      <c r="AC153" s="294"/>
      <c r="AD153" s="294"/>
      <c r="AE153" s="294"/>
      <c r="AF153" s="294"/>
      <c r="AG153" s="294"/>
      <c r="AH153" s="294"/>
      <c r="AI153" s="294"/>
      <c r="AJ153" s="294"/>
      <c r="AK153" s="294"/>
      <c r="AL153" s="294"/>
      <c r="AM153" s="294"/>
      <c r="AN153" s="294"/>
      <c r="AO153" s="294"/>
      <c r="AP153" s="294"/>
      <c r="AQ153" s="294"/>
      <c r="AR153" s="294"/>
      <c r="AS153" s="294"/>
      <c r="AT153" s="294"/>
      <c r="AU153" s="294"/>
      <c r="AV153" s="276"/>
      <c r="AW153" s="295"/>
      <c r="AX153" s="295"/>
      <c r="AY153" s="293"/>
      <c r="AZ153" s="293"/>
      <c r="BA153" s="293"/>
      <c r="BB153" s="293"/>
      <c r="BC153" s="293"/>
      <c r="BD153" s="293"/>
      <c r="BE153" s="293"/>
      <c r="BF153" s="293"/>
      <c r="BG153" s="293"/>
      <c r="BJ153" s="204"/>
      <c r="BK153" s="204"/>
      <c r="BL153" s="204"/>
      <c r="BM153" s="204"/>
      <c r="BN153" s="204"/>
      <c r="BO153" s="204"/>
      <c r="BP153" s="204"/>
      <c r="BQ153" s="204"/>
      <c r="BR153" s="204"/>
      <c r="BS153" s="204"/>
      <c r="BT153" s="204"/>
      <c r="BU153" s="204"/>
      <c r="BV153" s="204"/>
      <c r="BW153" s="204"/>
      <c r="BX153" s="204"/>
      <c r="BY153" s="205"/>
      <c r="BZ153" s="205"/>
      <c r="CA153" s="205"/>
      <c r="CB153" s="205"/>
      <c r="CC153" s="205"/>
      <c r="CD153" s="205"/>
      <c r="CE153" s="205"/>
      <c r="CF153" s="205"/>
      <c r="CG153" s="205"/>
      <c r="CH153" s="205"/>
      <c r="CI153" s="205"/>
      <c r="CJ153" s="205"/>
      <c r="CK153" s="205"/>
      <c r="CL153" s="205"/>
      <c r="CM153" s="205"/>
      <c r="CN153" s="205"/>
      <c r="CO153" s="204"/>
      <c r="CP153" s="204"/>
      <c r="CQ153" s="204"/>
      <c r="CR153" s="204"/>
      <c r="CS153" s="204"/>
      <c r="CT153" s="300"/>
      <c r="CU153" s="300"/>
      <c r="CV153" s="300"/>
      <c r="CW153" s="300"/>
      <c r="CX153" s="300"/>
      <c r="CY153" s="300"/>
      <c r="CZ153" s="300"/>
      <c r="DA153" s="300"/>
      <c r="DB153" s="301"/>
      <c r="DC153" s="301"/>
      <c r="DD153" s="300"/>
      <c r="DE153" s="300"/>
      <c r="DF153" s="300"/>
      <c r="DG153" s="300"/>
      <c r="DH153" s="300"/>
      <c r="DI153" s="300"/>
      <c r="DJ153" s="300"/>
      <c r="DK153" s="300"/>
      <c r="DL153" s="300"/>
      <c r="DM153" s="300"/>
      <c r="DN153" s="300"/>
      <c r="DO153" s="300"/>
      <c r="DP153" s="300"/>
      <c r="DQ153" s="300"/>
      <c r="DR153" s="300"/>
      <c r="DS153" s="300"/>
      <c r="DT153" s="300"/>
      <c r="DU153" s="300"/>
      <c r="DV153" s="300"/>
      <c r="DW153" s="300"/>
      <c r="DX153" s="300"/>
      <c r="DY153" s="300"/>
      <c r="DZ153" s="300"/>
      <c r="EA153" s="300"/>
      <c r="EB153" s="300"/>
      <c r="EC153" s="300"/>
      <c r="ED153" s="300"/>
      <c r="EE153" s="300"/>
      <c r="EF153" s="300"/>
      <c r="EG153" s="300"/>
      <c r="EH153" s="300"/>
      <c r="EI153" s="300"/>
      <c r="EJ153" s="289"/>
      <c r="EK153" s="289"/>
      <c r="EL153" s="289"/>
      <c r="EM153" s="289"/>
      <c r="EN153" s="289"/>
      <c r="EO153" s="289"/>
      <c r="EP153" s="289"/>
      <c r="EQ153" s="289"/>
      <c r="ER153" s="289"/>
      <c r="ES153" s="289"/>
      <c r="ET153" s="289"/>
      <c r="EU153" s="289"/>
      <c r="EV153" s="289"/>
      <c r="EW153" s="206"/>
      <c r="FV153" s="4"/>
      <c r="FW153" s="147" t="str">
        <f t="shared" si="0"/>
        <v/>
      </c>
      <c r="FX153" s="171">
        <v>2</v>
      </c>
      <c r="FY153" s="197"/>
      <c r="FZ153" s="192" t="s">
        <v>5</v>
      </c>
      <c r="GA153" s="82" t="str">
        <f t="shared" si="1"/>
        <v/>
      </c>
      <c r="GB153" s="148" t="str">
        <f t="shared" si="2"/>
        <v/>
      </c>
      <c r="GC153" s="149" t="str">
        <f t="shared" si="3"/>
        <v/>
      </c>
      <c r="GD153" s="150" t="str">
        <f t="shared" si="4"/>
        <v/>
      </c>
      <c r="GE153" s="151" t="str">
        <f>IF(FY153="","",IF(GD153&lt;1,"",VLOOKUP(FY153,$GV$152:$HV$251,(14+(2*GD153)),FALSE)))</f>
        <v/>
      </c>
      <c r="GF153" s="91">
        <v>43954</v>
      </c>
      <c r="GG153" s="91"/>
      <c r="GH153" s="175"/>
      <c r="GI153" s="152" t="str">
        <f t="shared" si="5"/>
        <v/>
      </c>
      <c r="GJ153" s="91"/>
      <c r="GK153" s="91"/>
      <c r="GL153" s="180"/>
      <c r="GM153" s="181"/>
      <c r="GN153" s="182"/>
      <c r="GO153" s="101"/>
      <c r="GP153" s="101"/>
      <c r="GQ153" s="101">
        <v>12</v>
      </c>
      <c r="GR153" s="101"/>
      <c r="GS153" s="101"/>
      <c r="GT153" s="101"/>
      <c r="GU153" s="101"/>
      <c r="GV153" s="123" t="s">
        <v>230</v>
      </c>
      <c r="GW153" s="124" t="s">
        <v>308</v>
      </c>
      <c r="GX153" s="254" t="s">
        <v>15</v>
      </c>
      <c r="GY153" s="254" t="s">
        <v>5</v>
      </c>
      <c r="GZ153" s="126">
        <v>0</v>
      </c>
      <c r="HA153" s="126">
        <v>0</v>
      </c>
      <c r="HB153" s="126">
        <f t="shared" si="6"/>
        <v>0</v>
      </c>
      <c r="HC153" s="126">
        <v>0</v>
      </c>
      <c r="HD153" s="126">
        <v>0</v>
      </c>
      <c r="HE153" s="6"/>
      <c r="HF153" s="127">
        <f t="shared" si="7"/>
        <v>-47</v>
      </c>
      <c r="HG153" s="128">
        <v>-1</v>
      </c>
      <c r="HH153" s="129"/>
      <c r="HI153" s="98">
        <f t="shared" si="8"/>
        <v>1</v>
      </c>
      <c r="HJ153" s="128"/>
      <c r="HK153" s="129"/>
      <c r="HL153" s="129">
        <v>43800</v>
      </c>
      <c r="HM153" s="129"/>
      <c r="HN153" s="129"/>
      <c r="HO153" s="129"/>
      <c r="HP153" s="129"/>
      <c r="HQ153" s="129"/>
      <c r="HR153" s="129"/>
      <c r="HS153" s="129"/>
      <c r="HT153" s="129"/>
      <c r="HU153" s="129"/>
      <c r="HV153" s="137"/>
      <c r="HW153" s="208"/>
      <c r="HX153" s="98"/>
      <c r="HY153" s="98"/>
      <c r="HZ153" s="98"/>
      <c r="IA153" s="98"/>
      <c r="IB153" s="98"/>
      <c r="IC153" s="209"/>
    </row>
    <row r="154" spans="1:237" x14ac:dyDescent="0.35">
      <c r="A154" s="217" t="str">
        <f t="shared" si="9"/>
        <v>AKTIV</v>
      </c>
      <c r="B154" s="218" t="str">
        <f t="shared" si="10"/>
        <v>test-3</v>
      </c>
      <c r="C154" s="296"/>
      <c r="D154" s="296"/>
      <c r="E154" s="296"/>
      <c r="F154" s="296"/>
      <c r="G154" s="296"/>
      <c r="H154" s="296"/>
      <c r="I154" s="297"/>
      <c r="J154" s="297"/>
      <c r="K154" s="293"/>
      <c r="L154" s="293"/>
      <c r="M154" s="293"/>
      <c r="N154" s="293"/>
      <c r="O154" s="293"/>
      <c r="P154" s="293"/>
      <c r="Q154" s="293"/>
      <c r="R154" s="293"/>
      <c r="S154" s="294"/>
      <c r="T154" s="294"/>
      <c r="U154" s="294"/>
      <c r="V154" s="294"/>
      <c r="W154" s="294"/>
      <c r="X154" s="294"/>
      <c r="Y154" s="294"/>
      <c r="Z154" s="294"/>
      <c r="AA154" s="294"/>
      <c r="AB154" s="294"/>
      <c r="AC154" s="294"/>
      <c r="AD154" s="294"/>
      <c r="AE154" s="294"/>
      <c r="AF154" s="294"/>
      <c r="AG154" s="294"/>
      <c r="AH154" s="294"/>
      <c r="AI154" s="294"/>
      <c r="AJ154" s="294"/>
      <c r="AK154" s="294"/>
      <c r="AL154" s="294"/>
      <c r="AM154" s="294"/>
      <c r="AN154" s="294"/>
      <c r="AO154" s="294"/>
      <c r="AP154" s="294"/>
      <c r="AQ154" s="294"/>
      <c r="AR154" s="294"/>
      <c r="AS154" s="294"/>
      <c r="AT154" s="294"/>
      <c r="AU154" s="294"/>
      <c r="AV154" s="276"/>
      <c r="AW154" s="295"/>
      <c r="AX154" s="295"/>
      <c r="AY154" s="293"/>
      <c r="AZ154" s="293"/>
      <c r="BA154" s="293"/>
      <c r="BB154" s="293"/>
      <c r="BC154" s="293"/>
      <c r="BD154" s="293"/>
      <c r="BE154" s="293"/>
      <c r="BF154" s="293"/>
      <c r="BG154" s="293"/>
      <c r="BJ154" s="204"/>
      <c r="BK154" s="204"/>
      <c r="BL154" s="204"/>
      <c r="BM154" s="204"/>
      <c r="BN154" s="204"/>
      <c r="BO154" s="204"/>
      <c r="BP154" s="204"/>
      <c r="BQ154" s="204"/>
      <c r="BR154" s="204"/>
      <c r="BS154" s="204"/>
      <c r="BT154" s="204"/>
      <c r="BU154" s="204"/>
      <c r="BV154" s="204"/>
      <c r="BW154" s="204"/>
      <c r="BX154" s="204"/>
      <c r="BY154" s="205"/>
      <c r="BZ154" s="205"/>
      <c r="CA154" s="205"/>
      <c r="CB154" s="205"/>
      <c r="CC154" s="205"/>
      <c r="CD154" s="205"/>
      <c r="CE154" s="205"/>
      <c r="CF154" s="205"/>
      <c r="CG154" s="205"/>
      <c r="CH154" s="205"/>
      <c r="CI154" s="205"/>
      <c r="CJ154" s="205"/>
      <c r="CK154" s="205"/>
      <c r="CL154" s="205"/>
      <c r="CM154" s="205"/>
      <c r="CN154" s="205"/>
      <c r="CO154" s="207"/>
      <c r="CP154" s="207"/>
      <c r="CQ154" s="207"/>
      <c r="CR154" s="207"/>
      <c r="CS154" s="207"/>
      <c r="CT154" s="288"/>
      <c r="CU154" s="288"/>
      <c r="CV154" s="288"/>
      <c r="CW154" s="288"/>
      <c r="CX154" s="288"/>
      <c r="CY154" s="288"/>
      <c r="CZ154" s="288"/>
      <c r="DA154" s="288"/>
      <c r="DB154" s="285"/>
      <c r="DC154" s="285"/>
      <c r="DD154" s="285"/>
      <c r="DE154" s="285"/>
      <c r="DF154" s="285"/>
      <c r="DG154" s="285"/>
      <c r="DH154" s="285"/>
      <c r="DI154" s="285"/>
      <c r="DJ154" s="285"/>
      <c r="DK154" s="285"/>
      <c r="DL154" s="285"/>
      <c r="DM154" s="285"/>
      <c r="DN154" s="285"/>
      <c r="DO154" s="285"/>
      <c r="DP154" s="285"/>
      <c r="DQ154" s="285"/>
      <c r="DR154" s="285"/>
      <c r="DS154" s="285"/>
      <c r="DT154" s="285"/>
      <c r="DU154" s="285"/>
      <c r="DV154" s="285"/>
      <c r="DW154" s="285"/>
      <c r="DX154" s="285"/>
      <c r="DY154" s="285"/>
      <c r="DZ154" s="285"/>
      <c r="EA154" s="285"/>
      <c r="EB154" s="285"/>
      <c r="EC154" s="285"/>
      <c r="ED154" s="285"/>
      <c r="EE154" s="285"/>
      <c r="EF154" s="285"/>
      <c r="EG154" s="285"/>
      <c r="EH154" s="285"/>
      <c r="EI154" s="285"/>
      <c r="EJ154" s="285"/>
      <c r="EK154" s="285"/>
      <c r="EL154" s="285"/>
      <c r="EM154" s="285"/>
      <c r="EN154" s="285"/>
      <c r="EO154" s="285"/>
      <c r="EP154" s="285"/>
      <c r="EQ154" s="285"/>
      <c r="ER154" s="285"/>
      <c r="ES154" s="285"/>
      <c r="ET154" s="285"/>
      <c r="EU154" s="285"/>
      <c r="EV154" s="285"/>
      <c r="EW154" s="206"/>
      <c r="FW154" s="147" t="str">
        <f t="shared" si="0"/>
        <v/>
      </c>
      <c r="FX154" s="171">
        <v>3</v>
      </c>
      <c r="FY154" s="197"/>
      <c r="FZ154" s="192" t="s">
        <v>5</v>
      </c>
      <c r="GA154" s="82" t="str">
        <f t="shared" si="1"/>
        <v/>
      </c>
      <c r="GB154" s="148" t="str">
        <f t="shared" si="2"/>
        <v/>
      </c>
      <c r="GC154" s="149" t="str">
        <f t="shared" si="3"/>
        <v/>
      </c>
      <c r="GD154" s="150" t="str">
        <f t="shared" si="4"/>
        <v/>
      </c>
      <c r="GE154" s="151">
        <v>44025</v>
      </c>
      <c r="GF154" s="91"/>
      <c r="GG154" s="91"/>
      <c r="GH154" s="175"/>
      <c r="GI154" s="152" t="str">
        <f t="shared" si="5"/>
        <v/>
      </c>
      <c r="GJ154" s="91"/>
      <c r="GK154" s="91"/>
      <c r="GL154" s="180"/>
      <c r="GM154" s="181"/>
      <c r="GN154" s="182"/>
      <c r="GO154" s="101"/>
      <c r="GP154" s="101"/>
      <c r="GQ154" s="101">
        <v>14</v>
      </c>
      <c r="GR154" s="101"/>
      <c r="GS154" s="101"/>
      <c r="GT154" s="101"/>
      <c r="GU154" s="101"/>
      <c r="GV154" s="121" t="s">
        <v>231</v>
      </c>
      <c r="GW154" s="122" t="s">
        <v>309</v>
      </c>
      <c r="GX154" s="254" t="s">
        <v>15</v>
      </c>
      <c r="GY154" s="254" t="s">
        <v>5</v>
      </c>
      <c r="GZ154" s="126">
        <v>0</v>
      </c>
      <c r="HA154" s="126">
        <v>0</v>
      </c>
      <c r="HB154" s="126">
        <f t="shared" si="6"/>
        <v>0</v>
      </c>
      <c r="HC154" s="126">
        <v>0</v>
      </c>
      <c r="HD154" s="126">
        <v>0</v>
      </c>
      <c r="HE154" s="6"/>
      <c r="HF154" s="127">
        <f t="shared" si="7"/>
        <v>-46</v>
      </c>
      <c r="HG154" s="128">
        <v>-1</v>
      </c>
      <c r="HH154" s="129"/>
      <c r="HI154" s="98">
        <f t="shared" si="8"/>
        <v>1</v>
      </c>
      <c r="HJ154" s="128"/>
      <c r="HK154" s="129"/>
      <c r="HL154" s="129">
        <v>43800</v>
      </c>
      <c r="HM154" s="129"/>
      <c r="HN154" s="129"/>
      <c r="HO154" s="129"/>
      <c r="HP154" s="129"/>
      <c r="HQ154" s="129"/>
      <c r="HR154" s="129"/>
      <c r="HS154" s="129"/>
      <c r="HT154" s="129"/>
      <c r="HU154" s="129"/>
      <c r="HV154" s="137"/>
      <c r="HW154" s="208"/>
      <c r="HX154" s="98"/>
      <c r="HY154" s="98"/>
      <c r="HZ154" s="98"/>
      <c r="IA154" s="98"/>
      <c r="IB154" s="98"/>
      <c r="IC154" s="209"/>
    </row>
    <row r="155" spans="1:237" x14ac:dyDescent="0.35">
      <c r="A155" s="217" t="str">
        <f t="shared" si="9"/>
        <v>AKTIV</v>
      </c>
      <c r="B155" s="218" t="str">
        <f t="shared" si="10"/>
        <v>test-4</v>
      </c>
      <c r="C155" s="296"/>
      <c r="D155" s="296"/>
      <c r="E155" s="296"/>
      <c r="F155" s="296"/>
      <c r="G155" s="296"/>
      <c r="H155" s="296"/>
      <c r="I155" s="297"/>
      <c r="J155" s="297"/>
      <c r="K155" s="293"/>
      <c r="L155" s="293"/>
      <c r="M155" s="293"/>
      <c r="N155" s="293"/>
      <c r="O155" s="293"/>
      <c r="P155" s="293"/>
      <c r="Q155" s="293"/>
      <c r="R155" s="293"/>
      <c r="S155" s="294"/>
      <c r="T155" s="294"/>
      <c r="U155" s="294"/>
      <c r="V155" s="294"/>
      <c r="W155" s="294"/>
      <c r="X155" s="294"/>
      <c r="Y155" s="294"/>
      <c r="Z155" s="294"/>
      <c r="AA155" s="294"/>
      <c r="AB155" s="294"/>
      <c r="AC155" s="294"/>
      <c r="AD155" s="294"/>
      <c r="AE155" s="294"/>
      <c r="AF155" s="294"/>
      <c r="AG155" s="294"/>
      <c r="AH155" s="294"/>
      <c r="AI155" s="294"/>
      <c r="AJ155" s="294"/>
      <c r="AK155" s="294"/>
      <c r="AL155" s="294"/>
      <c r="AM155" s="294"/>
      <c r="AN155" s="294"/>
      <c r="AO155" s="294"/>
      <c r="AP155" s="294"/>
      <c r="AQ155" s="294"/>
      <c r="AR155" s="294"/>
      <c r="AS155" s="294"/>
      <c r="AT155" s="294"/>
      <c r="AU155" s="294"/>
      <c r="AV155" s="276"/>
      <c r="AW155" s="295"/>
      <c r="AX155" s="295"/>
      <c r="AY155" s="293"/>
      <c r="AZ155" s="293"/>
      <c r="BA155" s="293"/>
      <c r="BB155" s="293"/>
      <c r="BC155" s="293"/>
      <c r="BD155" s="293"/>
      <c r="BE155" s="293"/>
      <c r="BF155" s="293"/>
      <c r="BG155" s="293"/>
      <c r="BJ155" s="204"/>
      <c r="BK155" s="204"/>
      <c r="BL155" s="204"/>
      <c r="BM155" s="204"/>
      <c r="BN155" s="204"/>
      <c r="BO155" s="204"/>
      <c r="BP155" s="204"/>
      <c r="BQ155" s="204"/>
      <c r="BR155" s="204"/>
      <c r="BS155" s="204"/>
      <c r="BT155" s="204"/>
      <c r="BU155" s="204"/>
      <c r="BV155" s="204"/>
      <c r="BW155" s="204"/>
      <c r="BX155" s="204"/>
      <c r="BY155" s="205"/>
      <c r="BZ155" s="205"/>
      <c r="CA155" s="205"/>
      <c r="CB155" s="205"/>
      <c r="CC155" s="205"/>
      <c r="CD155" s="205"/>
      <c r="CE155" s="205"/>
      <c r="CF155" s="205"/>
      <c r="CG155" s="205"/>
      <c r="CH155" s="205"/>
      <c r="CI155" s="205"/>
      <c r="CJ155" s="205"/>
      <c r="CK155" s="205"/>
      <c r="CL155" s="205"/>
      <c r="CM155" s="205"/>
      <c r="CN155" s="205"/>
      <c r="CO155" s="207"/>
      <c r="CP155" s="207"/>
      <c r="CQ155" s="207"/>
      <c r="CR155" s="207"/>
      <c r="CS155" s="207"/>
      <c r="CT155" s="288"/>
      <c r="CU155" s="288"/>
      <c r="CV155" s="288"/>
      <c r="CW155" s="288"/>
      <c r="CX155" s="288"/>
      <c r="CY155" s="288"/>
      <c r="CZ155" s="288"/>
      <c r="DA155" s="288"/>
      <c r="DB155" s="285"/>
      <c r="DC155" s="285"/>
      <c r="DD155" s="285"/>
      <c r="DE155" s="285"/>
      <c r="DF155" s="285"/>
      <c r="DG155" s="285"/>
      <c r="DH155" s="285"/>
      <c r="DI155" s="285"/>
      <c r="DJ155" s="285"/>
      <c r="DK155" s="285"/>
      <c r="DL155" s="285"/>
      <c r="DM155" s="285"/>
      <c r="DN155" s="285"/>
      <c r="DO155" s="285"/>
      <c r="DP155" s="285"/>
      <c r="DQ155" s="285"/>
      <c r="DR155" s="285"/>
      <c r="DS155" s="285"/>
      <c r="DT155" s="285"/>
      <c r="DU155" s="285"/>
      <c r="DV155" s="285"/>
      <c r="DW155" s="285"/>
      <c r="DX155" s="285"/>
      <c r="DY155" s="285"/>
      <c r="DZ155" s="285"/>
      <c r="EA155" s="285"/>
      <c r="EB155" s="285"/>
      <c r="EC155" s="285"/>
      <c r="ED155" s="285"/>
      <c r="EE155" s="285"/>
      <c r="EF155" s="285"/>
      <c r="EG155" s="285"/>
      <c r="EH155" s="285"/>
      <c r="EI155" s="285"/>
      <c r="EJ155" s="285"/>
      <c r="EK155" s="285"/>
      <c r="EL155" s="285"/>
      <c r="EM155" s="285"/>
      <c r="EN155" s="285"/>
      <c r="EO155" s="285"/>
      <c r="EP155" s="285"/>
      <c r="EQ155" s="285"/>
      <c r="ER155" s="285"/>
      <c r="ES155" s="285"/>
      <c r="ET155" s="285"/>
      <c r="EU155" s="285"/>
      <c r="EV155" s="285"/>
      <c r="EW155" s="206"/>
      <c r="FW155" s="147" t="str">
        <f t="shared" si="0"/>
        <v/>
      </c>
      <c r="FX155" s="171">
        <v>4</v>
      </c>
      <c r="FY155" s="197"/>
      <c r="FZ155" s="192" t="s">
        <v>5</v>
      </c>
      <c r="GA155" s="82" t="str">
        <f t="shared" si="1"/>
        <v/>
      </c>
      <c r="GB155" s="148" t="str">
        <f t="shared" si="2"/>
        <v/>
      </c>
      <c r="GC155" s="149" t="str">
        <f t="shared" si="3"/>
        <v/>
      </c>
      <c r="GD155" s="150" t="str">
        <f t="shared" si="4"/>
        <v/>
      </c>
      <c r="GE155" s="151" t="str">
        <f>IF(FY155="","",IF(GD155&lt;1,"",VLOOKUP(FY155,$GV$152:$HV$251,(14+(2*GD155)),FALSE)))</f>
        <v/>
      </c>
      <c r="GF155" s="91"/>
      <c r="GG155" s="91"/>
      <c r="GH155" s="175"/>
      <c r="GI155" s="152" t="str">
        <f t="shared" si="5"/>
        <v/>
      </c>
      <c r="GJ155" s="91"/>
      <c r="GK155" s="91"/>
      <c r="GL155" s="180"/>
      <c r="GM155" s="181" t="s">
        <v>61</v>
      </c>
      <c r="GN155" s="182"/>
      <c r="GO155" s="101"/>
      <c r="GP155" s="101"/>
      <c r="GQ155" s="101">
        <v>15</v>
      </c>
      <c r="GR155" s="101"/>
      <c r="GS155" s="101"/>
      <c r="GT155" s="101"/>
      <c r="GU155" s="101"/>
      <c r="GV155" s="123" t="s">
        <v>232</v>
      </c>
      <c r="GW155" s="124" t="s">
        <v>310</v>
      </c>
      <c r="GX155" s="254" t="s">
        <v>15</v>
      </c>
      <c r="GY155" s="254" t="s">
        <v>5</v>
      </c>
      <c r="GZ155" s="126">
        <v>0</v>
      </c>
      <c r="HA155" s="126">
        <v>0</v>
      </c>
      <c r="HB155" s="126">
        <f t="shared" si="6"/>
        <v>0</v>
      </c>
      <c r="HC155" s="126">
        <v>0</v>
      </c>
      <c r="HD155" s="126">
        <v>0</v>
      </c>
      <c r="HE155" s="6"/>
      <c r="HF155" s="127">
        <f t="shared" si="7"/>
        <v>-45</v>
      </c>
      <c r="HG155" s="128">
        <v>-1</v>
      </c>
      <c r="HH155" s="129"/>
      <c r="HI155" s="98">
        <f t="shared" si="8"/>
        <v>1</v>
      </c>
      <c r="HJ155" s="128"/>
      <c r="HK155" s="129"/>
      <c r="HL155" s="129">
        <v>43800</v>
      </c>
      <c r="HM155" s="129"/>
      <c r="HN155" s="129"/>
      <c r="HO155" s="129"/>
      <c r="HP155" s="129"/>
      <c r="HQ155" s="129"/>
      <c r="HR155" s="129"/>
      <c r="HS155" s="129"/>
      <c r="HT155" s="129"/>
      <c r="HU155" s="129"/>
      <c r="HV155" s="137"/>
      <c r="HW155" s="208"/>
      <c r="HX155" s="98"/>
      <c r="HY155" s="98"/>
      <c r="HZ155" s="98"/>
      <c r="IA155" s="98"/>
      <c r="IB155" s="98"/>
      <c r="IC155" s="209"/>
    </row>
    <row r="156" spans="1:237" x14ac:dyDescent="0.35">
      <c r="A156" s="217" t="str">
        <f t="shared" si="9"/>
        <v>AKTIV</v>
      </c>
      <c r="B156" s="218" t="str">
        <f t="shared" si="10"/>
        <v>test-5</v>
      </c>
      <c r="C156" s="296"/>
      <c r="D156" s="296"/>
      <c r="E156" s="296"/>
      <c r="F156" s="296"/>
      <c r="G156" s="296"/>
      <c r="H156" s="296"/>
      <c r="I156" s="297"/>
      <c r="J156" s="297"/>
      <c r="K156" s="293"/>
      <c r="L156" s="293"/>
      <c r="M156" s="293"/>
      <c r="N156" s="293"/>
      <c r="O156" s="293"/>
      <c r="P156" s="293"/>
      <c r="Q156" s="293"/>
      <c r="R156" s="293"/>
      <c r="S156" s="294"/>
      <c r="T156" s="294"/>
      <c r="U156" s="294"/>
      <c r="V156" s="294"/>
      <c r="W156" s="294"/>
      <c r="X156" s="294"/>
      <c r="Y156" s="294"/>
      <c r="Z156" s="294"/>
      <c r="AA156" s="294"/>
      <c r="AB156" s="294"/>
      <c r="AC156" s="294"/>
      <c r="AD156" s="294"/>
      <c r="AE156" s="294"/>
      <c r="AF156" s="294"/>
      <c r="AG156" s="294"/>
      <c r="AH156" s="294"/>
      <c r="AI156" s="294"/>
      <c r="AJ156" s="294"/>
      <c r="AK156" s="294"/>
      <c r="AL156" s="294"/>
      <c r="AM156" s="294"/>
      <c r="AN156" s="294"/>
      <c r="AO156" s="294"/>
      <c r="AP156" s="294"/>
      <c r="AQ156" s="294"/>
      <c r="AR156" s="294"/>
      <c r="AS156" s="294"/>
      <c r="AT156" s="294"/>
      <c r="AU156" s="294"/>
      <c r="AV156" s="276"/>
      <c r="AW156" s="295"/>
      <c r="AX156" s="295"/>
      <c r="AY156" s="293"/>
      <c r="AZ156" s="293"/>
      <c r="BA156" s="293"/>
      <c r="BB156" s="293"/>
      <c r="BC156" s="293"/>
      <c r="BD156" s="293"/>
      <c r="BE156" s="293"/>
      <c r="BF156" s="293"/>
      <c r="BG156" s="293"/>
      <c r="BJ156" s="204"/>
      <c r="BK156" s="204"/>
      <c r="BL156" s="204"/>
      <c r="BM156" s="204"/>
      <c r="BN156" s="204"/>
      <c r="BO156" s="204"/>
      <c r="BP156" s="204"/>
      <c r="BQ156" s="204"/>
      <c r="BR156" s="204"/>
      <c r="BS156" s="204"/>
      <c r="BT156" s="204"/>
      <c r="BU156" s="204"/>
      <c r="BV156" s="204"/>
      <c r="BW156" s="204"/>
      <c r="BX156" s="204"/>
      <c r="BY156" s="205"/>
      <c r="BZ156" s="205"/>
      <c r="CA156" s="205"/>
      <c r="CB156" s="205"/>
      <c r="CC156" s="205"/>
      <c r="CD156" s="205"/>
      <c r="CE156" s="205"/>
      <c r="CF156" s="205"/>
      <c r="CG156" s="205"/>
      <c r="CH156" s="205"/>
      <c r="CI156" s="205"/>
      <c r="CJ156" s="205"/>
      <c r="CK156" s="205"/>
      <c r="CL156" s="205"/>
      <c r="CM156" s="205"/>
      <c r="CN156" s="205"/>
      <c r="CO156" s="207"/>
      <c r="CP156" s="207"/>
      <c r="CQ156" s="207"/>
      <c r="CR156" s="207"/>
      <c r="CS156" s="207"/>
      <c r="CT156" s="288"/>
      <c r="CU156" s="288"/>
      <c r="CV156" s="288"/>
      <c r="CW156" s="288"/>
      <c r="CX156" s="288"/>
      <c r="CY156" s="288"/>
      <c r="CZ156" s="288"/>
      <c r="DA156" s="288"/>
      <c r="DB156" s="285"/>
      <c r="DC156" s="285"/>
      <c r="DD156" s="285"/>
      <c r="DE156" s="285"/>
      <c r="DF156" s="285"/>
      <c r="DG156" s="285"/>
      <c r="DH156" s="285"/>
      <c r="DI156" s="285"/>
      <c r="DJ156" s="285"/>
      <c r="DK156" s="285"/>
      <c r="DL156" s="285"/>
      <c r="DM156" s="285"/>
      <c r="DN156" s="285"/>
      <c r="DO156" s="285"/>
      <c r="DP156" s="285"/>
      <c r="DQ156" s="285"/>
      <c r="DR156" s="285"/>
      <c r="DS156" s="285"/>
      <c r="DT156" s="285"/>
      <c r="DU156" s="285"/>
      <c r="DV156" s="285"/>
      <c r="DW156" s="285"/>
      <c r="DX156" s="285"/>
      <c r="DY156" s="285"/>
      <c r="DZ156" s="285"/>
      <c r="EA156" s="285"/>
      <c r="EB156" s="285"/>
      <c r="EC156" s="285"/>
      <c r="ED156" s="285"/>
      <c r="EE156" s="285"/>
      <c r="EF156" s="285"/>
      <c r="EG156" s="285"/>
      <c r="EH156" s="285"/>
      <c r="EI156" s="285"/>
      <c r="EJ156" s="285"/>
      <c r="EK156" s="285"/>
      <c r="EL156" s="285"/>
      <c r="EM156" s="285"/>
      <c r="EN156" s="285"/>
      <c r="EO156" s="285"/>
      <c r="EP156" s="285"/>
      <c r="EQ156" s="285"/>
      <c r="ER156" s="285"/>
      <c r="ES156" s="285"/>
      <c r="ET156" s="285"/>
      <c r="EU156" s="285"/>
      <c r="EV156" s="285"/>
      <c r="EW156" s="206"/>
      <c r="FW156" s="147" t="str">
        <f t="shared" si="0"/>
        <v/>
      </c>
      <c r="FX156" s="171">
        <v>5</v>
      </c>
      <c r="FY156" s="197"/>
      <c r="FZ156" s="192" t="s">
        <v>5</v>
      </c>
      <c r="GA156" s="82" t="str">
        <f t="shared" si="1"/>
        <v/>
      </c>
      <c r="GB156" s="148" t="str">
        <f t="shared" si="2"/>
        <v/>
      </c>
      <c r="GC156" s="149" t="str">
        <f t="shared" si="3"/>
        <v/>
      </c>
      <c r="GD156" s="150" t="str">
        <f t="shared" si="4"/>
        <v/>
      </c>
      <c r="GE156" s="151" t="str">
        <f>IF(FY156="","",IF(GD156&lt;1,"",VLOOKUP(FY156,$GV$152:$HV$251,(14+(2*GD156)),FALSE)))</f>
        <v/>
      </c>
      <c r="GF156" s="91"/>
      <c r="GG156" s="91"/>
      <c r="GH156" s="175"/>
      <c r="GI156" s="152" t="str">
        <f t="shared" si="5"/>
        <v/>
      </c>
      <c r="GJ156" s="91"/>
      <c r="GK156" s="91"/>
      <c r="GL156" s="180"/>
      <c r="GM156" s="181" t="s">
        <v>62</v>
      </c>
      <c r="GN156" s="182"/>
      <c r="GO156" s="101"/>
      <c r="GP156" s="101"/>
      <c r="GQ156" s="101">
        <v>9</v>
      </c>
      <c r="GR156" s="101"/>
      <c r="GS156" s="101"/>
      <c r="GT156" s="101"/>
      <c r="GU156" s="101"/>
      <c r="GV156" s="121" t="s">
        <v>233</v>
      </c>
      <c r="GW156" s="122" t="s">
        <v>311</v>
      </c>
      <c r="GX156" s="254" t="s">
        <v>15</v>
      </c>
      <c r="GY156" s="254" t="s">
        <v>5</v>
      </c>
      <c r="GZ156" s="126">
        <v>0</v>
      </c>
      <c r="HA156" s="126">
        <v>0</v>
      </c>
      <c r="HB156" s="126">
        <f t="shared" si="6"/>
        <v>0</v>
      </c>
      <c r="HC156" s="126">
        <v>0</v>
      </c>
      <c r="HD156" s="126">
        <v>0</v>
      </c>
      <c r="HE156" s="6"/>
      <c r="HF156" s="127">
        <f t="shared" si="7"/>
        <v>-44</v>
      </c>
      <c r="HG156" s="128">
        <v>-1</v>
      </c>
      <c r="HH156" s="129"/>
      <c r="HI156" s="98">
        <f t="shared" si="8"/>
        <v>1</v>
      </c>
      <c r="HJ156" s="128"/>
      <c r="HK156" s="129"/>
      <c r="HL156" s="129">
        <v>43800</v>
      </c>
      <c r="HM156" s="129"/>
      <c r="HN156" s="129"/>
      <c r="HO156" s="129"/>
      <c r="HP156" s="129"/>
      <c r="HQ156" s="129"/>
      <c r="HR156" s="129"/>
      <c r="HS156" s="129"/>
      <c r="HT156" s="129"/>
      <c r="HU156" s="129"/>
      <c r="HV156" s="137"/>
      <c r="HW156" s="208"/>
      <c r="HX156" s="98"/>
      <c r="HY156" s="98"/>
      <c r="HZ156" s="98"/>
      <c r="IA156" s="98"/>
      <c r="IB156" s="98"/>
      <c r="IC156" s="209"/>
    </row>
    <row r="157" spans="1:237" x14ac:dyDescent="0.35">
      <c r="A157" s="217" t="str">
        <f t="shared" si="9"/>
        <v>AKTIV</v>
      </c>
      <c r="B157" s="218" t="str">
        <f t="shared" si="10"/>
        <v>test-6</v>
      </c>
      <c r="C157" s="296"/>
      <c r="D157" s="296"/>
      <c r="E157" s="296"/>
      <c r="F157" s="296"/>
      <c r="G157" s="296"/>
      <c r="H157" s="296"/>
      <c r="I157" s="297"/>
      <c r="J157" s="297"/>
      <c r="K157" s="293"/>
      <c r="L157" s="293"/>
      <c r="M157" s="293"/>
      <c r="N157" s="293"/>
      <c r="O157" s="293"/>
      <c r="P157" s="293"/>
      <c r="Q157" s="293"/>
      <c r="R157" s="293"/>
      <c r="S157" s="294"/>
      <c r="T157" s="294"/>
      <c r="U157" s="294"/>
      <c r="V157" s="294"/>
      <c r="W157" s="294"/>
      <c r="X157" s="294"/>
      <c r="Y157" s="294"/>
      <c r="Z157" s="294"/>
      <c r="AA157" s="294"/>
      <c r="AB157" s="294"/>
      <c r="AC157" s="294"/>
      <c r="AD157" s="294"/>
      <c r="AE157" s="294"/>
      <c r="AF157" s="294"/>
      <c r="AG157" s="294"/>
      <c r="AH157" s="294"/>
      <c r="AI157" s="294"/>
      <c r="AJ157" s="294"/>
      <c r="AK157" s="294"/>
      <c r="AL157" s="294"/>
      <c r="AM157" s="294"/>
      <c r="AN157" s="294"/>
      <c r="AO157" s="294"/>
      <c r="AP157" s="294"/>
      <c r="AQ157" s="294"/>
      <c r="AR157" s="294"/>
      <c r="AS157" s="294"/>
      <c r="AT157" s="294"/>
      <c r="AU157" s="294"/>
      <c r="AV157" s="276"/>
      <c r="AW157" s="295"/>
      <c r="AX157" s="295"/>
      <c r="AY157" s="293"/>
      <c r="AZ157" s="293"/>
      <c r="BA157" s="293"/>
      <c r="BB157" s="293"/>
      <c r="BC157" s="293"/>
      <c r="BD157" s="293"/>
      <c r="BE157" s="293"/>
      <c r="BF157" s="293"/>
      <c r="BG157" s="293"/>
      <c r="BJ157" s="204"/>
      <c r="BK157" s="204"/>
      <c r="BL157" s="204"/>
      <c r="BM157" s="204"/>
      <c r="BN157" s="204"/>
      <c r="BO157" s="204"/>
      <c r="BP157" s="204"/>
      <c r="BQ157" s="204"/>
      <c r="BR157" s="204"/>
      <c r="BS157" s="204"/>
      <c r="BT157" s="204"/>
      <c r="BU157" s="204"/>
      <c r="BV157" s="204"/>
      <c r="BW157" s="204"/>
      <c r="BX157" s="204"/>
      <c r="BY157" s="205"/>
      <c r="BZ157" s="205"/>
      <c r="CA157" s="205"/>
      <c r="CB157" s="205"/>
      <c r="CC157" s="205"/>
      <c r="CD157" s="205"/>
      <c r="CE157" s="205"/>
      <c r="CF157" s="205"/>
      <c r="CG157" s="205"/>
      <c r="CH157" s="205"/>
      <c r="CI157" s="205"/>
      <c r="CJ157" s="205"/>
      <c r="CK157" s="205"/>
      <c r="CL157" s="205"/>
      <c r="CM157" s="205"/>
      <c r="CN157" s="205"/>
      <c r="CO157" s="207"/>
      <c r="CP157" s="207"/>
      <c r="CQ157" s="207"/>
      <c r="CR157" s="207"/>
      <c r="CS157" s="207"/>
      <c r="CT157" s="288"/>
      <c r="CU157" s="288"/>
      <c r="CV157" s="288"/>
      <c r="CW157" s="288"/>
      <c r="CX157" s="288"/>
      <c r="CY157" s="288"/>
      <c r="CZ157" s="288"/>
      <c r="DA157" s="288"/>
      <c r="DB157" s="285"/>
      <c r="DC157" s="285"/>
      <c r="DD157" s="285"/>
      <c r="DE157" s="285"/>
      <c r="DF157" s="285"/>
      <c r="DG157" s="285"/>
      <c r="DH157" s="285"/>
      <c r="DI157" s="285"/>
      <c r="DJ157" s="285"/>
      <c r="DK157" s="285"/>
      <c r="DL157" s="285"/>
      <c r="DM157" s="285"/>
      <c r="DN157" s="285"/>
      <c r="DO157" s="285"/>
      <c r="DP157" s="285"/>
      <c r="DQ157" s="285"/>
      <c r="DR157" s="285"/>
      <c r="DS157" s="285"/>
      <c r="DT157" s="285"/>
      <c r="DU157" s="285"/>
      <c r="DV157" s="285"/>
      <c r="DW157" s="285"/>
      <c r="DX157" s="285"/>
      <c r="DY157" s="285"/>
      <c r="DZ157" s="285"/>
      <c r="EA157" s="285"/>
      <c r="EB157" s="285"/>
      <c r="EC157" s="285"/>
      <c r="ED157" s="285"/>
      <c r="EE157" s="285"/>
      <c r="EF157" s="285"/>
      <c r="EG157" s="285"/>
      <c r="EH157" s="285"/>
      <c r="EI157" s="285"/>
      <c r="EJ157" s="285"/>
      <c r="EK157" s="285"/>
      <c r="EL157" s="285"/>
      <c r="EM157" s="285"/>
      <c r="EN157" s="285"/>
      <c r="EO157" s="285"/>
      <c r="EP157" s="285"/>
      <c r="EQ157" s="285"/>
      <c r="ER157" s="285"/>
      <c r="ES157" s="285"/>
      <c r="ET157" s="285"/>
      <c r="EU157" s="285"/>
      <c r="EV157" s="285"/>
      <c r="EW157" s="206"/>
      <c r="FW157" s="147" t="str">
        <f t="shared" si="0"/>
        <v/>
      </c>
      <c r="FX157" s="171">
        <v>6</v>
      </c>
      <c r="FY157" s="197"/>
      <c r="FZ157" s="192" t="s">
        <v>5</v>
      </c>
      <c r="GA157" s="82" t="str">
        <f t="shared" si="1"/>
        <v/>
      </c>
      <c r="GB157" s="148" t="str">
        <f t="shared" si="2"/>
        <v/>
      </c>
      <c r="GC157" s="149" t="str">
        <f t="shared" si="3"/>
        <v/>
      </c>
      <c r="GD157" s="150" t="str">
        <f t="shared" si="4"/>
        <v/>
      </c>
      <c r="GE157" s="151" t="str">
        <f>IF(FY157="","",IF(GD157&lt;1,"",VLOOKUP(FY157,$GV$152:$HV$251,(14+(2*GD157)),FALSE)))</f>
        <v/>
      </c>
      <c r="GF157" s="91"/>
      <c r="GG157" s="91"/>
      <c r="GH157" s="175"/>
      <c r="GI157" s="152" t="str">
        <f t="shared" si="5"/>
        <v/>
      </c>
      <c r="GJ157" s="91"/>
      <c r="GK157" s="91"/>
      <c r="GL157" s="180"/>
      <c r="GM157" s="181" t="s">
        <v>65</v>
      </c>
      <c r="GN157" s="182"/>
      <c r="GO157" s="101"/>
      <c r="GP157" s="101"/>
      <c r="GQ157" s="101">
        <v>10</v>
      </c>
      <c r="GR157" s="101"/>
      <c r="GS157" s="101"/>
      <c r="GT157" s="101"/>
      <c r="GU157" s="101"/>
      <c r="GV157" s="123" t="s">
        <v>234</v>
      </c>
      <c r="GW157" s="124" t="s">
        <v>312</v>
      </c>
      <c r="GX157" s="254" t="s">
        <v>15</v>
      </c>
      <c r="GY157" s="254" t="s">
        <v>5</v>
      </c>
      <c r="GZ157" s="126">
        <v>0</v>
      </c>
      <c r="HA157" s="126">
        <v>0</v>
      </c>
      <c r="HB157" s="126">
        <f t="shared" si="6"/>
        <v>0</v>
      </c>
      <c r="HC157" s="126">
        <v>0</v>
      </c>
      <c r="HD157" s="126">
        <v>0</v>
      </c>
      <c r="HE157" s="6"/>
      <c r="HF157" s="127">
        <f t="shared" si="7"/>
        <v>-43</v>
      </c>
      <c r="HG157" s="128">
        <v>-1</v>
      </c>
      <c r="HH157" s="129"/>
      <c r="HI157" s="98">
        <f t="shared" si="8"/>
        <v>1</v>
      </c>
      <c r="HJ157" s="128"/>
      <c r="HK157" s="129"/>
      <c r="HL157" s="129">
        <v>43800</v>
      </c>
      <c r="HM157" s="129"/>
      <c r="HN157" s="129"/>
      <c r="HO157" s="129"/>
      <c r="HP157" s="129"/>
      <c r="HQ157" s="129"/>
      <c r="HR157" s="129"/>
      <c r="HS157" s="129"/>
      <c r="HT157" s="129"/>
      <c r="HU157" s="129"/>
      <c r="HV157" s="137"/>
      <c r="HW157" s="208"/>
      <c r="HX157" s="98"/>
      <c r="HY157" s="98"/>
      <c r="HZ157" s="98"/>
      <c r="IA157" s="98"/>
      <c r="IB157" s="98"/>
      <c r="IC157" s="209"/>
    </row>
    <row r="158" spans="1:237" x14ac:dyDescent="0.35">
      <c r="A158" s="217" t="str">
        <f t="shared" si="9"/>
        <v>AKTIV</v>
      </c>
      <c r="B158" s="218" t="str">
        <f t="shared" si="10"/>
        <v>test-7</v>
      </c>
      <c r="C158" s="296"/>
      <c r="D158" s="296"/>
      <c r="E158" s="296"/>
      <c r="F158" s="296"/>
      <c r="G158" s="296"/>
      <c r="H158" s="296"/>
      <c r="I158" s="297"/>
      <c r="J158" s="297"/>
      <c r="K158" s="293"/>
      <c r="L158" s="293"/>
      <c r="M158" s="293"/>
      <c r="N158" s="293"/>
      <c r="O158" s="293"/>
      <c r="P158" s="293"/>
      <c r="Q158" s="293"/>
      <c r="R158" s="293"/>
      <c r="S158" s="294"/>
      <c r="T158" s="294"/>
      <c r="U158" s="294"/>
      <c r="V158" s="294"/>
      <c r="W158" s="294"/>
      <c r="X158" s="294"/>
      <c r="Y158" s="294"/>
      <c r="Z158" s="294"/>
      <c r="AA158" s="294"/>
      <c r="AB158" s="294"/>
      <c r="AC158" s="294"/>
      <c r="AD158" s="294"/>
      <c r="AE158" s="294"/>
      <c r="AF158" s="294"/>
      <c r="AG158" s="294"/>
      <c r="AH158" s="294"/>
      <c r="AI158" s="294"/>
      <c r="AJ158" s="294"/>
      <c r="AK158" s="294"/>
      <c r="AL158" s="294"/>
      <c r="AM158" s="294"/>
      <c r="AN158" s="294"/>
      <c r="AO158" s="294"/>
      <c r="AP158" s="294"/>
      <c r="AQ158" s="294"/>
      <c r="AR158" s="294"/>
      <c r="AS158" s="294"/>
      <c r="AT158" s="294"/>
      <c r="AU158" s="294"/>
      <c r="AV158" s="276"/>
      <c r="AW158" s="295"/>
      <c r="AX158" s="295"/>
      <c r="AY158" s="293"/>
      <c r="AZ158" s="293"/>
      <c r="BA158" s="293"/>
      <c r="BB158" s="293"/>
      <c r="BC158" s="293"/>
      <c r="BD158" s="293"/>
      <c r="BE158" s="293"/>
      <c r="BF158" s="293"/>
      <c r="BG158" s="293"/>
      <c r="BJ158" s="204"/>
      <c r="BK158" s="204"/>
      <c r="BL158" s="204"/>
      <c r="BM158" s="204"/>
      <c r="BN158" s="204"/>
      <c r="BO158" s="204"/>
      <c r="BP158" s="204"/>
      <c r="BQ158" s="204"/>
      <c r="BR158" s="204"/>
      <c r="BS158" s="204"/>
      <c r="BT158" s="204"/>
      <c r="BU158" s="204"/>
      <c r="BV158" s="204"/>
      <c r="BW158" s="204"/>
      <c r="BX158" s="204"/>
      <c r="BY158" s="205"/>
      <c r="BZ158" s="205"/>
      <c r="CA158" s="205"/>
      <c r="CB158" s="205"/>
      <c r="CC158" s="205"/>
      <c r="CD158" s="205"/>
      <c r="CE158" s="205"/>
      <c r="CF158" s="205"/>
      <c r="CG158" s="205"/>
      <c r="CH158" s="205"/>
      <c r="CI158" s="205"/>
      <c r="CJ158" s="205"/>
      <c r="CK158" s="205"/>
      <c r="CL158" s="205"/>
      <c r="CM158" s="205"/>
      <c r="CN158" s="205"/>
      <c r="CO158" s="207"/>
      <c r="CP158" s="207"/>
      <c r="CQ158" s="207"/>
      <c r="CR158" s="207"/>
      <c r="CS158" s="207"/>
      <c r="CT158" s="288"/>
      <c r="CU158" s="288"/>
      <c r="CV158" s="288"/>
      <c r="CW158" s="288"/>
      <c r="CX158" s="288"/>
      <c r="CY158" s="288"/>
      <c r="CZ158" s="288"/>
      <c r="DA158" s="288"/>
      <c r="DB158" s="285"/>
      <c r="DC158" s="285"/>
      <c r="DD158" s="285"/>
      <c r="DE158" s="285"/>
      <c r="DF158" s="285"/>
      <c r="DG158" s="285"/>
      <c r="DH158" s="285"/>
      <c r="DI158" s="285"/>
      <c r="DJ158" s="285"/>
      <c r="DK158" s="285"/>
      <c r="DL158" s="285"/>
      <c r="DM158" s="285"/>
      <c r="DN158" s="285"/>
      <c r="DO158" s="285"/>
      <c r="DP158" s="285"/>
      <c r="DQ158" s="285"/>
      <c r="DR158" s="285"/>
      <c r="DS158" s="285"/>
      <c r="DT158" s="285"/>
      <c r="DU158" s="285"/>
      <c r="DV158" s="285"/>
      <c r="DW158" s="285"/>
      <c r="DX158" s="285"/>
      <c r="DY158" s="285"/>
      <c r="DZ158" s="285"/>
      <c r="EA158" s="285"/>
      <c r="EB158" s="285"/>
      <c r="EC158" s="285"/>
      <c r="ED158" s="285"/>
      <c r="EE158" s="285"/>
      <c r="EF158" s="285"/>
      <c r="EG158" s="285"/>
      <c r="EH158" s="285"/>
      <c r="EI158" s="285"/>
      <c r="EJ158" s="285"/>
      <c r="EK158" s="285"/>
      <c r="EL158" s="285"/>
      <c r="EM158" s="285"/>
      <c r="EN158" s="285"/>
      <c r="EO158" s="285"/>
      <c r="EP158" s="285"/>
      <c r="EQ158" s="285"/>
      <c r="ER158" s="285"/>
      <c r="ES158" s="285"/>
      <c r="ET158" s="285"/>
      <c r="EU158" s="285"/>
      <c r="EV158" s="285"/>
      <c r="EW158" s="206"/>
      <c r="FW158" s="147" t="str">
        <f t="shared" si="0"/>
        <v/>
      </c>
      <c r="FX158" s="171">
        <v>7</v>
      </c>
      <c r="FY158" s="197"/>
      <c r="FZ158" s="192" t="s">
        <v>5</v>
      </c>
      <c r="GA158" s="82" t="str">
        <f t="shared" si="1"/>
        <v/>
      </c>
      <c r="GB158" s="148" t="str">
        <f t="shared" si="2"/>
        <v/>
      </c>
      <c r="GC158" s="149" t="str">
        <f t="shared" si="3"/>
        <v/>
      </c>
      <c r="GD158" s="150" t="str">
        <f t="shared" si="4"/>
        <v/>
      </c>
      <c r="GE158" s="151" t="str">
        <f>IF(FY158="","",IF(GD158&lt;1,"",VLOOKUP(FY158,$GV$152:$HV$251,(14+(2*GD158)),FALSE)))</f>
        <v/>
      </c>
      <c r="GF158" s="91"/>
      <c r="GG158" s="91"/>
      <c r="GH158" s="175"/>
      <c r="GI158" s="152" t="str">
        <f t="shared" si="5"/>
        <v/>
      </c>
      <c r="GJ158" s="91"/>
      <c r="GK158" s="91"/>
      <c r="GL158" s="180"/>
      <c r="GM158" s="181" t="s">
        <v>63</v>
      </c>
      <c r="GN158" s="182"/>
      <c r="GO158" s="101"/>
      <c r="GP158" s="101"/>
      <c r="GQ158" s="101">
        <v>13</v>
      </c>
      <c r="GR158" s="101"/>
      <c r="GS158" s="101"/>
      <c r="GT158" s="101"/>
      <c r="GU158" s="101"/>
      <c r="GV158" s="121" t="s">
        <v>235</v>
      </c>
      <c r="GW158" s="122" t="s">
        <v>313</v>
      </c>
      <c r="GX158" s="254" t="s">
        <v>15</v>
      </c>
      <c r="GY158" s="254" t="s">
        <v>5</v>
      </c>
      <c r="GZ158" s="126">
        <v>0</v>
      </c>
      <c r="HA158" s="126">
        <v>0</v>
      </c>
      <c r="HB158" s="126">
        <f t="shared" si="6"/>
        <v>0</v>
      </c>
      <c r="HC158" s="126">
        <v>0</v>
      </c>
      <c r="HD158" s="126">
        <v>0</v>
      </c>
      <c r="HE158" s="6"/>
      <c r="HF158" s="127">
        <f t="shared" si="7"/>
        <v>-42</v>
      </c>
      <c r="HG158" s="128">
        <v>-1</v>
      </c>
      <c r="HH158" s="129"/>
      <c r="HI158" s="98">
        <f t="shared" si="8"/>
        <v>1</v>
      </c>
      <c r="HJ158" s="128"/>
      <c r="HK158" s="129"/>
      <c r="HL158" s="129">
        <v>43800</v>
      </c>
      <c r="HM158" s="129"/>
      <c r="HN158" s="129"/>
      <c r="HO158" s="129"/>
      <c r="HP158" s="129"/>
      <c r="HQ158" s="129"/>
      <c r="HR158" s="129"/>
      <c r="HS158" s="129"/>
      <c r="HT158" s="129"/>
      <c r="HU158" s="129"/>
      <c r="HV158" s="137"/>
      <c r="HW158" s="208"/>
      <c r="HX158" s="98"/>
      <c r="HY158" s="98"/>
      <c r="HZ158" s="98"/>
      <c r="IA158" s="98"/>
      <c r="IB158" s="98"/>
      <c r="IC158" s="209"/>
    </row>
    <row r="159" spans="1:237" ht="15" thickBot="1" x14ac:dyDescent="0.4">
      <c r="A159" s="217" t="str">
        <f t="shared" si="9"/>
        <v>PENDING</v>
      </c>
      <c r="B159" s="218" t="str">
        <f t="shared" si="10"/>
        <v>test-8</v>
      </c>
      <c r="C159" s="296"/>
      <c r="D159" s="296"/>
      <c r="E159" s="296"/>
      <c r="F159" s="296"/>
      <c r="G159" s="296"/>
      <c r="H159" s="296"/>
      <c r="I159" s="297"/>
      <c r="J159" s="297"/>
      <c r="K159" s="293"/>
      <c r="L159" s="293"/>
      <c r="M159" s="293"/>
      <c r="N159" s="293"/>
      <c r="O159" s="293"/>
      <c r="P159" s="293"/>
      <c r="Q159" s="293"/>
      <c r="R159" s="293"/>
      <c r="S159" s="294"/>
      <c r="T159" s="294"/>
      <c r="U159" s="294"/>
      <c r="V159" s="294"/>
      <c r="W159" s="294"/>
      <c r="X159" s="294"/>
      <c r="Y159" s="294"/>
      <c r="Z159" s="294"/>
      <c r="AA159" s="294"/>
      <c r="AB159" s="294"/>
      <c r="AC159" s="294"/>
      <c r="AD159" s="294"/>
      <c r="AE159" s="294"/>
      <c r="AF159" s="294"/>
      <c r="AG159" s="294"/>
      <c r="AH159" s="294"/>
      <c r="AI159" s="294"/>
      <c r="AJ159" s="294"/>
      <c r="AK159" s="294"/>
      <c r="AL159" s="294"/>
      <c r="AM159" s="294"/>
      <c r="AN159" s="294"/>
      <c r="AO159" s="294"/>
      <c r="AP159" s="294"/>
      <c r="AQ159" s="294"/>
      <c r="AR159" s="294"/>
      <c r="AS159" s="294"/>
      <c r="AT159" s="294"/>
      <c r="AU159" s="294"/>
      <c r="AV159" s="276"/>
      <c r="AW159" s="295"/>
      <c r="AX159" s="295"/>
      <c r="AY159" s="293"/>
      <c r="AZ159" s="293"/>
      <c r="BA159" s="293"/>
      <c r="BB159" s="293"/>
      <c r="BC159" s="293"/>
      <c r="BD159" s="293"/>
      <c r="BE159" s="293"/>
      <c r="BF159" s="293"/>
      <c r="BG159" s="293"/>
      <c r="BJ159" s="204"/>
      <c r="BK159" s="204"/>
      <c r="BL159" s="204"/>
      <c r="BM159" s="204"/>
      <c r="BN159" s="204"/>
      <c r="BO159" s="204"/>
      <c r="BP159" s="204"/>
      <c r="BQ159" s="204"/>
      <c r="BR159" s="204"/>
      <c r="BS159" s="204"/>
      <c r="BT159" s="204"/>
      <c r="BU159" s="204"/>
      <c r="BV159" s="204"/>
      <c r="BW159" s="204"/>
      <c r="BX159" s="204"/>
      <c r="BY159" s="205"/>
      <c r="BZ159" s="205"/>
      <c r="CA159" s="205"/>
      <c r="CB159" s="205"/>
      <c r="CC159" s="205"/>
      <c r="CD159" s="205"/>
      <c r="CE159" s="205"/>
      <c r="CF159" s="205"/>
      <c r="CG159" s="205"/>
      <c r="CH159" s="205"/>
      <c r="CI159" s="205"/>
      <c r="CJ159" s="205"/>
      <c r="CK159" s="205"/>
      <c r="CL159" s="205"/>
      <c r="CM159" s="205"/>
      <c r="CN159" s="205"/>
      <c r="CO159" s="207"/>
      <c r="CP159" s="207"/>
      <c r="CQ159" s="207"/>
      <c r="CR159" s="207"/>
      <c r="CS159" s="207"/>
      <c r="CT159" s="288"/>
      <c r="CU159" s="288"/>
      <c r="CV159" s="288"/>
      <c r="CW159" s="288"/>
      <c r="CX159" s="288"/>
      <c r="CY159" s="288"/>
      <c r="CZ159" s="288"/>
      <c r="DA159" s="288"/>
      <c r="DB159" s="285"/>
      <c r="DC159" s="285"/>
      <c r="DD159" s="285"/>
      <c r="DE159" s="285"/>
      <c r="DF159" s="285"/>
      <c r="DG159" s="285"/>
      <c r="DH159" s="285"/>
      <c r="DI159" s="285"/>
      <c r="DJ159" s="285"/>
      <c r="DK159" s="285"/>
      <c r="DL159" s="285"/>
      <c r="DM159" s="285"/>
      <c r="DN159" s="285"/>
      <c r="DO159" s="285"/>
      <c r="DP159" s="285"/>
      <c r="DQ159" s="285"/>
      <c r="DR159" s="285"/>
      <c r="DS159" s="285"/>
      <c r="DT159" s="285"/>
      <c r="DU159" s="285"/>
      <c r="DV159" s="285"/>
      <c r="DW159" s="285"/>
      <c r="DX159" s="285"/>
      <c r="DY159" s="285"/>
      <c r="DZ159" s="285"/>
      <c r="EA159" s="285"/>
      <c r="EB159" s="285"/>
      <c r="EC159" s="285"/>
      <c r="ED159" s="285"/>
      <c r="EE159" s="285"/>
      <c r="EF159" s="285"/>
      <c r="EG159" s="285"/>
      <c r="EH159" s="285"/>
      <c r="EI159" s="285"/>
      <c r="EJ159" s="285"/>
      <c r="EK159" s="285"/>
      <c r="EL159" s="285"/>
      <c r="EM159" s="285"/>
      <c r="EN159" s="285"/>
      <c r="EO159" s="285"/>
      <c r="EP159" s="285"/>
      <c r="EQ159" s="285"/>
      <c r="ER159" s="285"/>
      <c r="ES159" s="285"/>
      <c r="ET159" s="285"/>
      <c r="EU159" s="285"/>
      <c r="EV159" s="285"/>
      <c r="EW159" s="206"/>
      <c r="FW159" s="153" t="str">
        <f t="shared" si="0"/>
        <v/>
      </c>
      <c r="FX159" s="172">
        <v>8</v>
      </c>
      <c r="FY159" s="198"/>
      <c r="FZ159" s="193" t="s">
        <v>5</v>
      </c>
      <c r="GA159" s="83" t="str">
        <f t="shared" si="1"/>
        <v/>
      </c>
      <c r="GB159" s="154" t="str">
        <f t="shared" si="2"/>
        <v/>
      </c>
      <c r="GC159" s="155" t="str">
        <f t="shared" si="3"/>
        <v/>
      </c>
      <c r="GD159" s="156" t="str">
        <f t="shared" si="4"/>
        <v/>
      </c>
      <c r="GE159" s="157">
        <v>43962</v>
      </c>
      <c r="GF159" s="92">
        <v>43960</v>
      </c>
      <c r="GG159" s="92"/>
      <c r="GH159" s="176"/>
      <c r="GI159" s="158"/>
      <c r="GJ159" s="92"/>
      <c r="GK159" s="92"/>
      <c r="GL159" s="183"/>
      <c r="GM159" s="184" t="s">
        <v>64</v>
      </c>
      <c r="GN159" s="185"/>
      <c r="GO159" s="101"/>
      <c r="GP159" s="101"/>
      <c r="GQ159" s="101"/>
      <c r="GR159" s="101"/>
      <c r="GS159" s="101"/>
      <c r="GT159" s="101"/>
      <c r="GU159" s="101"/>
      <c r="GV159" s="123" t="s">
        <v>236</v>
      </c>
      <c r="GW159" s="124" t="s">
        <v>314</v>
      </c>
      <c r="GX159" s="254" t="s">
        <v>29</v>
      </c>
      <c r="GY159" s="254" t="s">
        <v>18</v>
      </c>
      <c r="GZ159" s="3">
        <v>0</v>
      </c>
      <c r="HA159" s="3">
        <v>0</v>
      </c>
      <c r="HB159" s="3">
        <f t="shared" si="6"/>
        <v>0</v>
      </c>
      <c r="HC159" s="3">
        <v>0</v>
      </c>
      <c r="HD159" s="3">
        <v>0</v>
      </c>
      <c r="HE159" s="6"/>
      <c r="HF159" s="127">
        <f t="shared" si="7"/>
        <v>-41</v>
      </c>
      <c r="HG159" s="128">
        <v>185</v>
      </c>
      <c r="HH159" s="129"/>
      <c r="HI159" s="98">
        <f t="shared" si="8"/>
        <v>0</v>
      </c>
      <c r="HJ159" s="128"/>
      <c r="HK159" s="129">
        <v>43997</v>
      </c>
      <c r="HL159" s="129"/>
      <c r="HM159" s="129"/>
      <c r="HN159" s="129"/>
      <c r="HO159" s="129"/>
      <c r="HP159" s="129"/>
      <c r="HQ159" s="129"/>
      <c r="HR159" s="129"/>
      <c r="HS159" s="129"/>
      <c r="HT159" s="129"/>
      <c r="HU159" s="129"/>
      <c r="HV159" s="137"/>
      <c r="HW159" s="208" t="s">
        <v>2</v>
      </c>
      <c r="HX159" s="98"/>
      <c r="HY159" s="98"/>
      <c r="HZ159" s="98"/>
      <c r="IA159" s="98"/>
      <c r="IB159" s="98"/>
      <c r="IC159" s="209"/>
    </row>
    <row r="160" spans="1:237" ht="15" thickTop="1" x14ac:dyDescent="0.35">
      <c r="A160" s="217" t="str">
        <f t="shared" si="9"/>
        <v>AKTIV</v>
      </c>
      <c r="B160" s="218" t="str">
        <f t="shared" si="10"/>
        <v>test-9</v>
      </c>
      <c r="C160" s="296"/>
      <c r="D160" s="296"/>
      <c r="E160" s="296"/>
      <c r="F160" s="296"/>
      <c r="G160" s="296"/>
      <c r="H160" s="296"/>
      <c r="I160" s="297"/>
      <c r="J160" s="297"/>
      <c r="K160" s="293"/>
      <c r="L160" s="293"/>
      <c r="M160" s="293"/>
      <c r="N160" s="293"/>
      <c r="O160" s="293"/>
      <c r="P160" s="293"/>
      <c r="Q160" s="293"/>
      <c r="R160" s="293"/>
      <c r="S160" s="294"/>
      <c r="T160" s="294"/>
      <c r="U160" s="294"/>
      <c r="V160" s="294"/>
      <c r="W160" s="294"/>
      <c r="X160" s="294"/>
      <c r="Y160" s="294"/>
      <c r="Z160" s="294"/>
      <c r="AA160" s="294"/>
      <c r="AB160" s="294"/>
      <c r="AC160" s="294"/>
      <c r="AD160" s="294"/>
      <c r="AE160" s="294"/>
      <c r="AF160" s="294"/>
      <c r="AG160" s="294"/>
      <c r="AH160" s="294"/>
      <c r="AI160" s="294"/>
      <c r="AJ160" s="294"/>
      <c r="AK160" s="294"/>
      <c r="AL160" s="294"/>
      <c r="AM160" s="294"/>
      <c r="AN160" s="294"/>
      <c r="AO160" s="294"/>
      <c r="AP160" s="294"/>
      <c r="AQ160" s="294"/>
      <c r="AR160" s="294"/>
      <c r="AS160" s="294"/>
      <c r="AT160" s="294"/>
      <c r="AU160" s="294"/>
      <c r="AV160" s="276"/>
      <c r="AW160" s="295"/>
      <c r="AX160" s="295"/>
      <c r="AY160" s="293"/>
      <c r="AZ160" s="293"/>
      <c r="BA160" s="293"/>
      <c r="BB160" s="293"/>
      <c r="BC160" s="293"/>
      <c r="BD160" s="293"/>
      <c r="BE160" s="293"/>
      <c r="BF160" s="293"/>
      <c r="BG160" s="293"/>
      <c r="BJ160" s="204"/>
      <c r="BK160" s="204"/>
      <c r="BL160" s="204"/>
      <c r="BM160" s="204"/>
      <c r="BN160" s="204"/>
      <c r="BO160" s="204"/>
      <c r="BP160" s="204"/>
      <c r="BQ160" s="204"/>
      <c r="BR160" s="204"/>
      <c r="BS160" s="204"/>
      <c r="BT160" s="204"/>
      <c r="BU160" s="204"/>
      <c r="BV160" s="204"/>
      <c r="BW160" s="204"/>
      <c r="BX160" s="204"/>
      <c r="BY160" s="205"/>
      <c r="BZ160" s="205"/>
      <c r="CA160" s="205"/>
      <c r="CB160" s="205"/>
      <c r="CC160" s="205"/>
      <c r="CD160" s="205"/>
      <c r="CE160" s="205"/>
      <c r="CF160" s="205"/>
      <c r="CG160" s="205"/>
      <c r="CH160" s="205"/>
      <c r="CI160" s="205"/>
      <c r="CJ160" s="205"/>
      <c r="CK160" s="205"/>
      <c r="CL160" s="205"/>
      <c r="CM160" s="205"/>
      <c r="CN160" s="205"/>
      <c r="CO160" s="207"/>
      <c r="CP160" s="207"/>
      <c r="CQ160" s="207"/>
      <c r="CR160" s="207"/>
      <c r="CS160" s="207"/>
      <c r="CT160" s="288"/>
      <c r="CU160" s="288"/>
      <c r="CV160" s="288"/>
      <c r="CW160" s="288"/>
      <c r="CX160" s="288"/>
      <c r="CY160" s="288"/>
      <c r="CZ160" s="288"/>
      <c r="DA160" s="288"/>
      <c r="DB160" s="285"/>
      <c r="DC160" s="285"/>
      <c r="DD160" s="285"/>
      <c r="DE160" s="285"/>
      <c r="DF160" s="285"/>
      <c r="DG160" s="285"/>
      <c r="DH160" s="285"/>
      <c r="DI160" s="285"/>
      <c r="DJ160" s="285"/>
      <c r="DK160" s="285"/>
      <c r="DL160" s="285"/>
      <c r="DM160" s="285"/>
      <c r="DN160" s="285"/>
      <c r="DO160" s="285"/>
      <c r="DP160" s="285"/>
      <c r="DQ160" s="285"/>
      <c r="DR160" s="285"/>
      <c r="DS160" s="285"/>
      <c r="DT160" s="285"/>
      <c r="DU160" s="285"/>
      <c r="DV160" s="285"/>
      <c r="DW160" s="285"/>
      <c r="DX160" s="285"/>
      <c r="DY160" s="285"/>
      <c r="DZ160" s="285"/>
      <c r="EA160" s="285"/>
      <c r="EB160" s="285"/>
      <c r="EC160" s="285"/>
      <c r="ED160" s="285"/>
      <c r="EE160" s="285"/>
      <c r="EF160" s="285"/>
      <c r="EG160" s="285"/>
      <c r="EH160" s="285"/>
      <c r="EI160" s="285"/>
      <c r="EJ160" s="285"/>
      <c r="EK160" s="285"/>
      <c r="EL160" s="285"/>
      <c r="EM160" s="285"/>
      <c r="EN160" s="285"/>
      <c r="EO160" s="285"/>
      <c r="EP160" s="285"/>
      <c r="EQ160" s="285"/>
      <c r="ER160" s="285"/>
      <c r="ES160" s="285"/>
      <c r="ET160" s="285"/>
      <c r="EU160" s="285"/>
      <c r="EV160" s="285"/>
      <c r="EW160" s="206"/>
      <c r="FW160" s="159" t="str">
        <f t="shared" si="0"/>
        <v/>
      </c>
      <c r="FX160" s="173">
        <v>18</v>
      </c>
      <c r="FY160" s="199"/>
      <c r="FZ160" s="194" t="s">
        <v>25</v>
      </c>
      <c r="GA160" s="84" t="str">
        <f t="shared" si="1"/>
        <v/>
      </c>
      <c r="GB160" s="160" t="str">
        <f t="shared" si="2"/>
        <v/>
      </c>
      <c r="GC160" s="161" t="str">
        <f t="shared" si="3"/>
        <v/>
      </c>
      <c r="GD160" s="162" t="str">
        <f t="shared" si="4"/>
        <v/>
      </c>
      <c r="GE160" s="163" t="str">
        <f>IF(FY160="","",IF(GD160&lt;1,"",VLOOKUP(FY160,$GV$152:$HV$251,(14+(2*GD160)),FALSE)))</f>
        <v/>
      </c>
      <c r="GF160" s="90"/>
      <c r="GG160" s="90"/>
      <c r="GH160" s="177"/>
      <c r="GI160" s="164" t="str">
        <f>IF(FY160="","",IF(GD160&lt;1,"",VLOOKUP(FY160,$GV$152:$HV$251,(15+(2*GD160)),FALSE)))</f>
        <v/>
      </c>
      <c r="GJ160" s="90"/>
      <c r="GK160" s="90"/>
      <c r="GL160" s="186"/>
      <c r="GM160" s="187"/>
      <c r="GN160" s="188"/>
      <c r="GO160" s="101"/>
      <c r="GP160" s="101"/>
      <c r="GQ160" s="101"/>
      <c r="GR160" s="101"/>
      <c r="GS160" s="101"/>
      <c r="GT160" s="101"/>
      <c r="GU160" s="101"/>
      <c r="GV160" s="121" t="s">
        <v>237</v>
      </c>
      <c r="GW160" s="122" t="s">
        <v>315</v>
      </c>
      <c r="GX160" s="254" t="s">
        <v>29</v>
      </c>
      <c r="GY160" s="254" t="s">
        <v>5</v>
      </c>
      <c r="GZ160" s="3">
        <v>0</v>
      </c>
      <c r="HA160" s="3">
        <v>4000000000</v>
      </c>
      <c r="HB160" s="3">
        <f t="shared" si="6"/>
        <v>4000000000</v>
      </c>
      <c r="HC160" s="3">
        <v>0</v>
      </c>
      <c r="HD160" s="3">
        <v>0</v>
      </c>
      <c r="HE160" s="6"/>
      <c r="HF160" s="127">
        <f t="shared" si="7"/>
        <v>-40</v>
      </c>
      <c r="HG160" s="128">
        <v>131</v>
      </c>
      <c r="HH160" s="129">
        <v>43981</v>
      </c>
      <c r="HI160" s="98">
        <f t="shared" si="8"/>
        <v>1</v>
      </c>
      <c r="HJ160" s="128">
        <v>131</v>
      </c>
      <c r="HK160" s="129">
        <v>43982</v>
      </c>
      <c r="HL160" s="129">
        <v>43983</v>
      </c>
      <c r="HM160" s="129"/>
      <c r="HN160" s="129"/>
      <c r="HO160" s="129"/>
      <c r="HP160" s="129"/>
      <c r="HQ160" s="129"/>
      <c r="HR160" s="129"/>
      <c r="HS160" s="129"/>
      <c r="HT160" s="129"/>
      <c r="HU160" s="129"/>
      <c r="HV160" s="137"/>
      <c r="HW160" s="208" t="s">
        <v>2</v>
      </c>
      <c r="HX160" s="98"/>
      <c r="HY160" s="98"/>
      <c r="HZ160" s="98"/>
      <c r="IA160" s="98"/>
      <c r="IB160" s="98"/>
      <c r="IC160" s="209"/>
    </row>
    <row r="161" spans="1:237" x14ac:dyDescent="0.35">
      <c r="A161" s="217" t="str">
        <f t="shared" si="9"/>
        <v>AKTIV</v>
      </c>
      <c r="B161" s="218" t="str">
        <f t="shared" si="10"/>
        <v>test-10</v>
      </c>
      <c r="C161" s="298" t="s">
        <v>55</v>
      </c>
      <c r="D161" s="299"/>
      <c r="E161" s="299"/>
      <c r="F161" s="299"/>
      <c r="G161" s="299"/>
      <c r="H161" s="299"/>
      <c r="I161" s="299"/>
      <c r="J161" s="299"/>
      <c r="K161" s="299"/>
      <c r="L161" s="299"/>
      <c r="M161" s="299"/>
      <c r="N161" s="299"/>
      <c r="O161" s="299"/>
      <c r="P161" s="299"/>
      <c r="Q161" s="299"/>
      <c r="R161" s="299"/>
      <c r="S161" s="299"/>
      <c r="T161" s="299"/>
      <c r="U161" s="299"/>
      <c r="V161" s="299"/>
      <c r="W161" s="299"/>
      <c r="X161" s="299"/>
      <c r="Y161" s="299"/>
      <c r="Z161" s="299"/>
      <c r="AA161" s="299"/>
      <c r="AB161" s="299"/>
      <c r="AC161" s="299"/>
      <c r="AD161" s="299"/>
      <c r="AE161" s="299"/>
      <c r="AF161" s="299"/>
      <c r="AG161" s="299"/>
      <c r="AH161" s="299"/>
      <c r="AI161" s="299"/>
      <c r="AJ161" s="299"/>
      <c r="AK161" s="299"/>
      <c r="AL161" s="299"/>
      <c r="AM161" s="299"/>
      <c r="AN161" s="299"/>
      <c r="AO161" s="299"/>
      <c r="AP161" s="299"/>
      <c r="AQ161" s="299"/>
      <c r="AR161" s="299"/>
      <c r="AS161" s="299"/>
      <c r="AT161" s="299"/>
      <c r="AU161" s="299"/>
      <c r="AV161" s="299"/>
      <c r="AW161" s="299"/>
      <c r="AX161" s="299"/>
      <c r="AY161" s="299"/>
      <c r="AZ161" s="299"/>
      <c r="BA161" s="299"/>
      <c r="BB161" s="299"/>
      <c r="BC161" s="299"/>
      <c r="BD161" s="299"/>
      <c r="BE161" s="299"/>
      <c r="BF161" s="299"/>
      <c r="BG161" s="299"/>
      <c r="BJ161" s="204"/>
      <c r="BK161" s="204"/>
      <c r="BL161" s="204"/>
      <c r="BM161" s="204"/>
      <c r="BN161" s="204"/>
      <c r="BO161" s="204"/>
      <c r="BP161" s="204"/>
      <c r="BQ161" s="204"/>
      <c r="BR161" s="204"/>
      <c r="BS161" s="204"/>
      <c r="BT161" s="204"/>
      <c r="BU161" s="204"/>
      <c r="BV161" s="204"/>
      <c r="BW161" s="204"/>
      <c r="BX161" s="204"/>
      <c r="BY161" s="205"/>
      <c r="BZ161" s="205"/>
      <c r="CA161" s="205"/>
      <c r="CB161" s="205"/>
      <c r="CC161" s="277"/>
      <c r="CD161" s="277"/>
      <c r="CE161" s="277"/>
      <c r="CF161" s="277"/>
      <c r="CG161" s="205"/>
      <c r="CH161" s="205"/>
      <c r="CI161" s="205"/>
      <c r="CJ161" s="205"/>
      <c r="CK161" s="205"/>
      <c r="CL161" s="205"/>
      <c r="CM161" s="205"/>
      <c r="CN161" s="205"/>
      <c r="CO161" s="207"/>
      <c r="CP161" s="207"/>
      <c r="CQ161" s="207"/>
      <c r="CR161" s="207"/>
      <c r="CS161" s="207"/>
      <c r="CT161" s="288"/>
      <c r="CU161" s="288"/>
      <c r="CV161" s="288"/>
      <c r="CW161" s="288"/>
      <c r="CX161" s="288"/>
      <c r="CY161" s="288"/>
      <c r="CZ161" s="288"/>
      <c r="DA161" s="288"/>
      <c r="DB161" s="285"/>
      <c r="DC161" s="285"/>
      <c r="DD161" s="285"/>
      <c r="DE161" s="285"/>
      <c r="DF161" s="285"/>
      <c r="DG161" s="285"/>
      <c r="DH161" s="285"/>
      <c r="DI161" s="285"/>
      <c r="DJ161" s="285"/>
      <c r="DK161" s="285"/>
      <c r="DL161" s="285"/>
      <c r="DM161" s="285"/>
      <c r="DN161" s="285"/>
      <c r="DO161" s="285"/>
      <c r="DP161" s="285"/>
      <c r="DQ161" s="285"/>
      <c r="DR161" s="285"/>
      <c r="DS161" s="285"/>
      <c r="DT161" s="285"/>
      <c r="DU161" s="285"/>
      <c r="DV161" s="285"/>
      <c r="DW161" s="285"/>
      <c r="DX161" s="285"/>
      <c r="DY161" s="285"/>
      <c r="DZ161" s="285"/>
      <c r="EA161" s="285"/>
      <c r="EB161" s="285"/>
      <c r="EC161" s="285"/>
      <c r="ED161" s="285"/>
      <c r="EE161" s="285"/>
      <c r="EF161" s="285"/>
      <c r="EG161" s="285"/>
      <c r="EH161" s="285"/>
      <c r="EI161" s="285"/>
      <c r="EJ161" s="285"/>
      <c r="EK161" s="285"/>
      <c r="EL161" s="285"/>
      <c r="EM161" s="285"/>
      <c r="EN161" s="285"/>
      <c r="EO161" s="285"/>
      <c r="EP161" s="285"/>
      <c r="EQ161" s="285"/>
      <c r="ER161" s="285"/>
      <c r="ES161" s="285"/>
      <c r="ET161" s="285"/>
      <c r="EU161" s="285"/>
      <c r="EV161" s="285"/>
      <c r="EW161" s="206"/>
      <c r="FW161" s="147" t="str">
        <f t="shared" si="0"/>
        <v/>
      </c>
      <c r="FX161" s="171">
        <v>9</v>
      </c>
      <c r="FY161" s="197"/>
      <c r="FZ161" s="192" t="s">
        <v>5</v>
      </c>
      <c r="GA161" s="82" t="str">
        <f t="shared" si="1"/>
        <v/>
      </c>
      <c r="GB161" s="148" t="str">
        <f t="shared" si="2"/>
        <v/>
      </c>
      <c r="GC161" s="149" t="str">
        <f t="shared" si="3"/>
        <v/>
      </c>
      <c r="GD161" s="150" t="str">
        <f t="shared" si="4"/>
        <v/>
      </c>
      <c r="GE161" s="151">
        <v>44284</v>
      </c>
      <c r="GF161" s="91"/>
      <c r="GG161" s="91"/>
      <c r="GH161" s="175"/>
      <c r="GI161" s="152"/>
      <c r="GJ161" s="91"/>
      <c r="GK161" s="91"/>
      <c r="GL161" s="180"/>
      <c r="GM161" s="181"/>
      <c r="GN161" s="182"/>
      <c r="GO161" s="101"/>
      <c r="GP161" s="101"/>
      <c r="GQ161" s="101"/>
      <c r="GR161" s="101"/>
      <c r="GS161" s="101"/>
      <c r="GT161" s="101"/>
      <c r="GU161" s="101"/>
      <c r="GV161" s="123" t="s">
        <v>238</v>
      </c>
      <c r="GW161" s="124" t="s">
        <v>316</v>
      </c>
      <c r="GX161" s="254" t="s">
        <v>29</v>
      </c>
      <c r="GY161" s="254" t="s">
        <v>5</v>
      </c>
      <c r="GZ161" s="3">
        <v>0</v>
      </c>
      <c r="HA161" s="3">
        <v>0</v>
      </c>
      <c r="HB161" s="3">
        <f t="shared" si="6"/>
        <v>0</v>
      </c>
      <c r="HC161" s="3">
        <v>0</v>
      </c>
      <c r="HD161" s="3">
        <v>0</v>
      </c>
      <c r="HE161" s="6"/>
      <c r="HF161" s="127">
        <v>26</v>
      </c>
      <c r="HG161" s="128"/>
      <c r="HH161" s="129"/>
      <c r="HI161" s="98">
        <f t="shared" si="8"/>
        <v>0</v>
      </c>
      <c r="HJ161" s="128"/>
      <c r="HK161" s="129"/>
      <c r="HL161" s="129"/>
      <c r="HM161" s="129"/>
      <c r="HN161" s="129"/>
      <c r="HO161" s="129"/>
      <c r="HP161" s="129"/>
      <c r="HQ161" s="129"/>
      <c r="HR161" s="129"/>
      <c r="HS161" s="129"/>
      <c r="HT161" s="129"/>
      <c r="HU161" s="129"/>
      <c r="HV161" s="137"/>
      <c r="HW161" s="208"/>
      <c r="HX161" s="98"/>
      <c r="HY161" s="98"/>
      <c r="HZ161" s="98"/>
      <c r="IA161" s="98"/>
      <c r="IB161" s="98"/>
      <c r="IC161" s="209"/>
    </row>
    <row r="162" spans="1:237" x14ac:dyDescent="0.35">
      <c r="A162" s="217" t="str">
        <f t="shared" si="9"/>
        <v>STOPP</v>
      </c>
      <c r="B162" s="218" t="str">
        <f t="shared" si="10"/>
        <v>test-11</v>
      </c>
      <c r="C162" s="299"/>
      <c r="D162" s="299"/>
      <c r="E162" s="299"/>
      <c r="F162" s="299"/>
      <c r="G162" s="299"/>
      <c r="H162" s="299"/>
      <c r="I162" s="299"/>
      <c r="J162" s="299"/>
      <c r="K162" s="299"/>
      <c r="L162" s="299"/>
      <c r="M162" s="299"/>
      <c r="N162" s="299"/>
      <c r="O162" s="299"/>
      <c r="P162" s="299"/>
      <c r="Q162" s="299"/>
      <c r="R162" s="299"/>
      <c r="S162" s="299"/>
      <c r="T162" s="299"/>
      <c r="U162" s="299"/>
      <c r="V162" s="299"/>
      <c r="W162" s="299"/>
      <c r="X162" s="299"/>
      <c r="Y162" s="299"/>
      <c r="Z162" s="299"/>
      <c r="AA162" s="299"/>
      <c r="AB162" s="299"/>
      <c r="AC162" s="299"/>
      <c r="AD162" s="299"/>
      <c r="AE162" s="299"/>
      <c r="AF162" s="299"/>
      <c r="AG162" s="299"/>
      <c r="AH162" s="299"/>
      <c r="AI162" s="299"/>
      <c r="AJ162" s="299"/>
      <c r="AK162" s="299"/>
      <c r="AL162" s="299"/>
      <c r="AM162" s="299"/>
      <c r="AN162" s="299"/>
      <c r="AO162" s="299"/>
      <c r="AP162" s="299"/>
      <c r="AQ162" s="299"/>
      <c r="AR162" s="299"/>
      <c r="AS162" s="299"/>
      <c r="AT162" s="299"/>
      <c r="AU162" s="299"/>
      <c r="AV162" s="299"/>
      <c r="AW162" s="299"/>
      <c r="AX162" s="299"/>
      <c r="AY162" s="299"/>
      <c r="AZ162" s="299"/>
      <c r="BA162" s="299"/>
      <c r="BB162" s="299"/>
      <c r="BC162" s="299"/>
      <c r="BD162" s="299"/>
      <c r="BE162" s="299"/>
      <c r="BF162" s="299"/>
      <c r="BG162" s="299"/>
      <c r="BJ162" s="204"/>
      <c r="BK162" s="204"/>
      <c r="BL162" s="204"/>
      <c r="BM162" s="204"/>
      <c r="BN162" s="204"/>
      <c r="BO162" s="204"/>
      <c r="BP162" s="204"/>
      <c r="BQ162" s="204"/>
      <c r="BR162" s="204"/>
      <c r="BS162" s="204"/>
      <c r="BT162" s="204"/>
      <c r="BU162" s="204"/>
      <c r="BV162" s="204"/>
      <c r="BW162" s="204"/>
      <c r="BX162" s="204"/>
      <c r="BY162" s="205"/>
      <c r="BZ162" s="205"/>
      <c r="CA162" s="205"/>
      <c r="CB162" s="205"/>
      <c r="CC162" s="277"/>
      <c r="CD162" s="277"/>
      <c r="CE162" s="277"/>
      <c r="CF162" s="277"/>
      <c r="CG162" s="205"/>
      <c r="CH162" s="205"/>
      <c r="CI162" s="205"/>
      <c r="CJ162" s="205"/>
      <c r="CK162" s="205"/>
      <c r="CL162" s="205"/>
      <c r="CM162" s="205"/>
      <c r="CN162" s="205"/>
      <c r="CO162" s="207"/>
      <c r="CP162" s="207"/>
      <c r="CQ162" s="207"/>
      <c r="CR162" s="207"/>
      <c r="CS162" s="207"/>
      <c r="CT162" s="288"/>
      <c r="CU162" s="288"/>
      <c r="CV162" s="288"/>
      <c r="CW162" s="288"/>
      <c r="CX162" s="288"/>
      <c r="CY162" s="288"/>
      <c r="CZ162" s="288"/>
      <c r="DA162" s="288"/>
      <c r="DB162" s="285"/>
      <c r="DC162" s="285"/>
      <c r="DD162" s="285"/>
      <c r="DE162" s="285"/>
      <c r="DF162" s="285"/>
      <c r="DG162" s="285"/>
      <c r="DH162" s="285"/>
      <c r="DI162" s="285"/>
      <c r="DJ162" s="285"/>
      <c r="DK162" s="285"/>
      <c r="DL162" s="285"/>
      <c r="DM162" s="285"/>
      <c r="DN162" s="285"/>
      <c r="DO162" s="285"/>
      <c r="DP162" s="285"/>
      <c r="DQ162" s="285"/>
      <c r="DR162" s="285"/>
      <c r="DS162" s="285"/>
      <c r="DT162" s="285"/>
      <c r="DU162" s="285"/>
      <c r="DV162" s="285"/>
      <c r="DW162" s="285"/>
      <c r="DX162" s="285"/>
      <c r="DY162" s="285"/>
      <c r="DZ162" s="285"/>
      <c r="EA162" s="285"/>
      <c r="EB162" s="285"/>
      <c r="EC162" s="285"/>
      <c r="ED162" s="285"/>
      <c r="EE162" s="285"/>
      <c r="EF162" s="285"/>
      <c r="EG162" s="285"/>
      <c r="EH162" s="285"/>
      <c r="EI162" s="285"/>
      <c r="EJ162" s="285"/>
      <c r="EK162" s="285"/>
      <c r="EL162" s="285"/>
      <c r="EM162" s="285"/>
      <c r="EN162" s="285"/>
      <c r="EO162" s="285"/>
      <c r="EP162" s="285"/>
      <c r="EQ162" s="285"/>
      <c r="ER162" s="285"/>
      <c r="ES162" s="285"/>
      <c r="ET162" s="285"/>
      <c r="EU162" s="285"/>
      <c r="EV162" s="285"/>
      <c r="EW162" s="206"/>
      <c r="FW162" s="147" t="str">
        <f t="shared" si="0"/>
        <v/>
      </c>
      <c r="FX162" s="171">
        <v>10</v>
      </c>
      <c r="FY162" s="197"/>
      <c r="FZ162" s="192" t="s">
        <v>5</v>
      </c>
      <c r="GA162" s="82" t="str">
        <f t="shared" si="1"/>
        <v/>
      </c>
      <c r="GB162" s="148" t="str">
        <f t="shared" si="2"/>
        <v/>
      </c>
      <c r="GC162" s="149" t="str">
        <f t="shared" si="3"/>
        <v/>
      </c>
      <c r="GD162" s="150" t="str">
        <f t="shared" si="4"/>
        <v/>
      </c>
      <c r="GE162" s="151">
        <v>44284</v>
      </c>
      <c r="GF162" s="91"/>
      <c r="GG162" s="91"/>
      <c r="GH162" s="175"/>
      <c r="GI162" s="152"/>
      <c r="GJ162" s="91"/>
      <c r="GK162" s="91"/>
      <c r="GL162" s="180"/>
      <c r="GM162" s="181"/>
      <c r="GN162" s="182"/>
      <c r="GO162" s="101"/>
      <c r="GP162" s="101"/>
      <c r="GQ162" s="101"/>
      <c r="GR162" s="101"/>
      <c r="GS162" s="101"/>
      <c r="GT162" s="101"/>
      <c r="GU162" s="101"/>
      <c r="GV162" s="121" t="s">
        <v>239</v>
      </c>
      <c r="GW162" s="122" t="s">
        <v>317</v>
      </c>
      <c r="GX162" s="254" t="s">
        <v>29</v>
      </c>
      <c r="GY162" s="254" t="s">
        <v>25</v>
      </c>
      <c r="GZ162" s="126">
        <v>0</v>
      </c>
      <c r="HA162" s="126">
        <v>0</v>
      </c>
      <c r="HB162" s="126">
        <f t="shared" si="6"/>
        <v>0</v>
      </c>
      <c r="HC162" s="126">
        <v>0</v>
      </c>
      <c r="HD162" s="126">
        <v>0</v>
      </c>
      <c r="HE162" s="6"/>
      <c r="HF162" s="127">
        <f t="shared" ref="HF162:HF225" si="11">IF(GV162="","",ROW()-200)</f>
        <v>-38</v>
      </c>
      <c r="HG162" s="128">
        <v>-1</v>
      </c>
      <c r="HH162" s="129"/>
      <c r="HI162" s="98">
        <f t="shared" si="8"/>
        <v>1</v>
      </c>
      <c r="HJ162" s="128"/>
      <c r="HK162" s="129"/>
      <c r="HL162" s="129">
        <v>43800</v>
      </c>
      <c r="HM162" s="129"/>
      <c r="HN162" s="129"/>
      <c r="HO162" s="129"/>
      <c r="HP162" s="129"/>
      <c r="HQ162" s="129"/>
      <c r="HR162" s="129"/>
      <c r="HS162" s="129"/>
      <c r="HT162" s="129"/>
      <c r="HU162" s="129"/>
      <c r="HV162" s="137"/>
      <c r="HW162" s="208"/>
      <c r="HX162" s="98"/>
      <c r="HY162" s="98"/>
      <c r="HZ162" s="98"/>
      <c r="IA162" s="98"/>
      <c r="IB162" s="98"/>
      <c r="IC162" s="209"/>
    </row>
    <row r="163" spans="1:237" x14ac:dyDescent="0.35">
      <c r="A163" s="217" t="str">
        <f t="shared" si="9"/>
        <v>STOPP</v>
      </c>
      <c r="B163" s="218" t="str">
        <f t="shared" si="10"/>
        <v>test-12</v>
      </c>
      <c r="C163" s="296"/>
      <c r="D163" s="296"/>
      <c r="E163" s="296"/>
      <c r="F163" s="296"/>
      <c r="G163" s="296"/>
      <c r="H163" s="296"/>
      <c r="I163" s="297"/>
      <c r="J163" s="297"/>
      <c r="K163" s="293"/>
      <c r="L163" s="293"/>
      <c r="M163" s="293"/>
      <c r="N163" s="293"/>
      <c r="O163" s="293"/>
      <c r="P163" s="293"/>
      <c r="Q163" s="293"/>
      <c r="R163" s="293"/>
      <c r="S163" s="294"/>
      <c r="T163" s="294"/>
      <c r="U163" s="294"/>
      <c r="V163" s="294"/>
      <c r="W163" s="294"/>
      <c r="X163" s="294"/>
      <c r="Y163" s="294"/>
      <c r="Z163" s="294"/>
      <c r="AA163" s="294"/>
      <c r="AB163" s="294"/>
      <c r="AC163" s="294"/>
      <c r="AD163" s="294"/>
      <c r="AE163" s="294"/>
      <c r="AF163" s="294"/>
      <c r="AG163" s="294"/>
      <c r="AH163" s="294"/>
      <c r="AI163" s="294"/>
      <c r="AJ163" s="294"/>
      <c r="AK163" s="294"/>
      <c r="AL163" s="294"/>
      <c r="AM163" s="294"/>
      <c r="AN163" s="294"/>
      <c r="AO163" s="294"/>
      <c r="AP163" s="294"/>
      <c r="AQ163" s="294"/>
      <c r="AR163" s="294"/>
      <c r="AS163" s="294"/>
      <c r="AT163" s="294"/>
      <c r="AU163" s="294"/>
      <c r="AV163" s="276"/>
      <c r="AW163" s="295"/>
      <c r="AX163" s="295"/>
      <c r="AY163" s="293"/>
      <c r="AZ163" s="293"/>
      <c r="BA163" s="293"/>
      <c r="BB163" s="293"/>
      <c r="BC163" s="293"/>
      <c r="BD163" s="293"/>
      <c r="BE163" s="293"/>
      <c r="BF163" s="293"/>
      <c r="BG163" s="293"/>
      <c r="BJ163" s="204"/>
      <c r="BK163" s="204"/>
      <c r="BL163" s="204"/>
      <c r="BM163" s="204"/>
      <c r="BN163" s="204"/>
      <c r="BO163" s="204"/>
      <c r="BP163" s="204"/>
      <c r="BQ163" s="204"/>
      <c r="BR163" s="204"/>
      <c r="BS163" s="204"/>
      <c r="BT163" s="204"/>
      <c r="BU163" s="204"/>
      <c r="BV163" s="204"/>
      <c r="BW163" s="204"/>
      <c r="BX163" s="204"/>
      <c r="BY163" s="205"/>
      <c r="BZ163" s="205"/>
      <c r="CA163" s="205"/>
      <c r="CB163" s="205"/>
      <c r="CC163" s="205"/>
      <c r="CD163" s="205"/>
      <c r="CE163" s="205"/>
      <c r="CF163" s="205"/>
      <c r="CG163" s="205"/>
      <c r="CH163" s="205"/>
      <c r="CI163" s="205"/>
      <c r="CJ163" s="205"/>
      <c r="CK163" s="205"/>
      <c r="CL163" s="205"/>
      <c r="CM163" s="205"/>
      <c r="CN163" s="205"/>
      <c r="CO163" s="207"/>
      <c r="CP163" s="207"/>
      <c r="CQ163" s="207"/>
      <c r="CR163" s="207"/>
      <c r="CS163" s="207"/>
      <c r="CT163" s="288"/>
      <c r="CU163" s="288"/>
      <c r="CV163" s="288"/>
      <c r="CW163" s="288"/>
      <c r="CX163" s="288"/>
      <c r="CY163" s="288"/>
      <c r="CZ163" s="288"/>
      <c r="DA163" s="288"/>
      <c r="DB163" s="285"/>
      <c r="DC163" s="285"/>
      <c r="DD163" s="285"/>
      <c r="DE163" s="285"/>
      <c r="DF163" s="285"/>
      <c r="DG163" s="285"/>
      <c r="DH163" s="285"/>
      <c r="DI163" s="285"/>
      <c r="DJ163" s="285"/>
      <c r="DK163" s="285"/>
      <c r="DL163" s="285"/>
      <c r="DM163" s="285"/>
      <c r="DN163" s="285"/>
      <c r="DO163" s="285"/>
      <c r="DP163" s="285"/>
      <c r="DQ163" s="285"/>
      <c r="DR163" s="285"/>
      <c r="DS163" s="285"/>
      <c r="DT163" s="285"/>
      <c r="DU163" s="285"/>
      <c r="DV163" s="285"/>
      <c r="DW163" s="285"/>
      <c r="DX163" s="285"/>
      <c r="DY163" s="285"/>
      <c r="DZ163" s="285"/>
      <c r="EA163" s="285"/>
      <c r="EB163" s="285"/>
      <c r="EC163" s="285"/>
      <c r="ED163" s="285"/>
      <c r="EE163" s="285"/>
      <c r="EF163" s="285"/>
      <c r="EG163" s="285"/>
      <c r="EH163" s="285"/>
      <c r="EI163" s="285"/>
      <c r="EJ163" s="285"/>
      <c r="EK163" s="285"/>
      <c r="EL163" s="285"/>
      <c r="EM163" s="285"/>
      <c r="EN163" s="285"/>
      <c r="EO163" s="285"/>
      <c r="EP163" s="285"/>
      <c r="EQ163" s="285"/>
      <c r="ER163" s="285"/>
      <c r="ES163" s="285"/>
      <c r="ET163" s="285"/>
      <c r="EU163" s="285"/>
      <c r="EV163" s="285"/>
      <c r="EW163" s="206"/>
      <c r="FW163" s="147" t="str">
        <f t="shared" si="0"/>
        <v/>
      </c>
      <c r="FX163" s="171">
        <v>11</v>
      </c>
      <c r="FY163" s="197"/>
      <c r="FZ163" s="192" t="s">
        <v>5</v>
      </c>
      <c r="GA163" s="82" t="str">
        <f t="shared" si="1"/>
        <v/>
      </c>
      <c r="GB163" s="148" t="str">
        <f t="shared" si="2"/>
        <v/>
      </c>
      <c r="GC163" s="149" t="str">
        <f t="shared" si="3"/>
        <v/>
      </c>
      <c r="GD163" s="150" t="str">
        <f t="shared" si="4"/>
        <v/>
      </c>
      <c r="GE163" s="151">
        <v>44284</v>
      </c>
      <c r="GF163" s="91"/>
      <c r="GG163" s="91"/>
      <c r="GH163" s="175"/>
      <c r="GI163" s="152"/>
      <c r="GJ163" s="91"/>
      <c r="GK163" s="91"/>
      <c r="GL163" s="180"/>
      <c r="GM163" s="181"/>
      <c r="GN163" s="182"/>
      <c r="GO163" s="101"/>
      <c r="GP163" s="101"/>
      <c r="GQ163" s="101"/>
      <c r="GR163" s="101"/>
      <c r="GS163" s="101"/>
      <c r="GT163" s="101"/>
      <c r="GU163" s="101"/>
      <c r="GV163" s="123" t="s">
        <v>240</v>
      </c>
      <c r="GW163" s="124" t="s">
        <v>318</v>
      </c>
      <c r="GX163" s="254" t="s">
        <v>29</v>
      </c>
      <c r="GY163" s="254" t="s">
        <v>25</v>
      </c>
      <c r="GZ163" s="126">
        <v>0</v>
      </c>
      <c r="HA163" s="126">
        <v>0</v>
      </c>
      <c r="HB163" s="126">
        <f t="shared" si="6"/>
        <v>0</v>
      </c>
      <c r="HC163" s="126">
        <v>0</v>
      </c>
      <c r="HD163" s="126">
        <v>0</v>
      </c>
      <c r="HE163" s="6"/>
      <c r="HF163" s="127">
        <f t="shared" si="11"/>
        <v>-37</v>
      </c>
      <c r="HG163" s="128">
        <v>-1</v>
      </c>
      <c r="HH163" s="129"/>
      <c r="HI163" s="98">
        <f t="shared" si="8"/>
        <v>1</v>
      </c>
      <c r="HJ163" s="128"/>
      <c r="HK163" s="129"/>
      <c r="HL163" s="129">
        <v>43800</v>
      </c>
      <c r="HM163" s="129"/>
      <c r="HN163" s="129"/>
      <c r="HO163" s="129"/>
      <c r="HP163" s="129"/>
      <c r="HQ163" s="129"/>
      <c r="HR163" s="129"/>
      <c r="HS163" s="129"/>
      <c r="HT163" s="129"/>
      <c r="HU163" s="129"/>
      <c r="HV163" s="137"/>
      <c r="HW163" s="208"/>
      <c r="HX163" s="98"/>
      <c r="HY163" s="98"/>
      <c r="HZ163" s="98"/>
      <c r="IA163" s="98"/>
      <c r="IB163" s="98"/>
      <c r="IC163" s="209"/>
    </row>
    <row r="164" spans="1:237" ht="15" thickBot="1" x14ac:dyDescent="0.4">
      <c r="A164" s="217" t="str">
        <f t="shared" si="9"/>
        <v>PAUSE</v>
      </c>
      <c r="B164" s="218" t="str">
        <f t="shared" si="10"/>
        <v>test-13</v>
      </c>
      <c r="C164" s="296"/>
      <c r="D164" s="296"/>
      <c r="E164" s="296"/>
      <c r="F164" s="296"/>
      <c r="G164" s="296"/>
      <c r="H164" s="296"/>
      <c r="I164" s="297"/>
      <c r="J164" s="297"/>
      <c r="K164" s="293"/>
      <c r="L164" s="293"/>
      <c r="M164" s="293"/>
      <c r="N164" s="293"/>
      <c r="O164" s="293"/>
      <c r="P164" s="293"/>
      <c r="Q164" s="293"/>
      <c r="R164" s="293"/>
      <c r="S164" s="294"/>
      <c r="T164" s="294"/>
      <c r="U164" s="294"/>
      <c r="V164" s="294"/>
      <c r="W164" s="294"/>
      <c r="X164" s="294"/>
      <c r="Y164" s="294"/>
      <c r="Z164" s="294"/>
      <c r="AA164" s="294"/>
      <c r="AB164" s="294"/>
      <c r="AC164" s="294"/>
      <c r="AD164" s="294"/>
      <c r="AE164" s="294"/>
      <c r="AF164" s="294"/>
      <c r="AG164" s="294"/>
      <c r="AH164" s="294"/>
      <c r="AI164" s="294"/>
      <c r="AJ164" s="294"/>
      <c r="AK164" s="294"/>
      <c r="AL164" s="294"/>
      <c r="AM164" s="294"/>
      <c r="AN164" s="294"/>
      <c r="AO164" s="294"/>
      <c r="AP164" s="294"/>
      <c r="AQ164" s="294"/>
      <c r="AR164" s="294"/>
      <c r="AS164" s="294"/>
      <c r="AT164" s="294"/>
      <c r="AU164" s="294"/>
      <c r="AV164" s="276"/>
      <c r="AW164" s="295"/>
      <c r="AX164" s="295"/>
      <c r="AY164" s="293"/>
      <c r="AZ164" s="293"/>
      <c r="BA164" s="293"/>
      <c r="BB164" s="293"/>
      <c r="BC164" s="293"/>
      <c r="BD164" s="293"/>
      <c r="BE164" s="293"/>
      <c r="BF164" s="293"/>
      <c r="BG164" s="293"/>
      <c r="BJ164" s="204"/>
      <c r="BK164" s="204"/>
      <c r="BL164" s="204"/>
      <c r="BM164" s="204"/>
      <c r="BN164" s="204"/>
      <c r="BO164" s="204"/>
      <c r="BP164" s="204"/>
      <c r="BQ164" s="204"/>
      <c r="BR164" s="204"/>
      <c r="BS164" s="204"/>
      <c r="BT164" s="204"/>
      <c r="BU164" s="204"/>
      <c r="BV164" s="204"/>
      <c r="BW164" s="204"/>
      <c r="BX164" s="204"/>
      <c r="BY164" s="205"/>
      <c r="BZ164" s="205"/>
      <c r="CA164" s="205"/>
      <c r="CB164" s="205"/>
      <c r="CC164" s="277"/>
      <c r="CD164" s="277"/>
      <c r="CE164" s="277"/>
      <c r="CF164" s="277"/>
      <c r="CG164" s="205"/>
      <c r="CH164" s="205"/>
      <c r="CI164" s="205"/>
      <c r="CJ164" s="205"/>
      <c r="CK164" s="205"/>
      <c r="CL164" s="205"/>
      <c r="CM164" s="205"/>
      <c r="CN164" s="205"/>
      <c r="CO164" s="207"/>
      <c r="CP164" s="207"/>
      <c r="CQ164" s="207"/>
      <c r="CR164" s="207"/>
      <c r="CS164" s="207"/>
      <c r="CT164" s="288"/>
      <c r="CU164" s="288"/>
      <c r="CV164" s="288"/>
      <c r="CW164" s="288"/>
      <c r="CX164" s="288"/>
      <c r="CY164" s="288"/>
      <c r="CZ164" s="288"/>
      <c r="DA164" s="288"/>
      <c r="DB164" s="285"/>
      <c r="DC164" s="285"/>
      <c r="DD164" s="285"/>
      <c r="DE164" s="285"/>
      <c r="DF164" s="285"/>
      <c r="DG164" s="285"/>
      <c r="DH164" s="285"/>
      <c r="DI164" s="285"/>
      <c r="DJ164" s="285"/>
      <c r="DK164" s="285"/>
      <c r="DL164" s="285"/>
      <c r="DM164" s="285"/>
      <c r="DN164" s="285"/>
      <c r="DO164" s="285"/>
      <c r="DP164" s="285"/>
      <c r="DQ164" s="285"/>
      <c r="DR164" s="285"/>
      <c r="DS164" s="285"/>
      <c r="DT164" s="285"/>
      <c r="DU164" s="285"/>
      <c r="DV164" s="285"/>
      <c r="DW164" s="285"/>
      <c r="DX164" s="285"/>
      <c r="DY164" s="285"/>
      <c r="DZ164" s="285"/>
      <c r="EA164" s="285"/>
      <c r="EB164" s="285"/>
      <c r="EC164" s="285"/>
      <c r="ED164" s="285"/>
      <c r="EE164" s="285"/>
      <c r="EF164" s="285"/>
      <c r="EG164" s="285"/>
      <c r="EH164" s="285"/>
      <c r="EI164" s="285"/>
      <c r="EJ164" s="285"/>
      <c r="EK164" s="285"/>
      <c r="EL164" s="285"/>
      <c r="EM164" s="285"/>
      <c r="EN164" s="285"/>
      <c r="EO164" s="285"/>
      <c r="EP164" s="285"/>
      <c r="EQ164" s="285"/>
      <c r="ER164" s="285"/>
      <c r="ES164" s="285"/>
      <c r="ET164" s="285"/>
      <c r="EU164" s="285"/>
      <c r="EV164" s="285"/>
      <c r="EW164" s="206"/>
      <c r="FW164" s="165" t="str">
        <f t="shared" si="0"/>
        <v/>
      </c>
      <c r="FX164" s="174">
        <v>12</v>
      </c>
      <c r="FY164" s="200"/>
      <c r="FZ164" s="195" t="s">
        <v>5</v>
      </c>
      <c r="GA164" s="196" t="str">
        <f t="shared" si="1"/>
        <v/>
      </c>
      <c r="GB164" s="166" t="str">
        <f t="shared" si="2"/>
        <v/>
      </c>
      <c r="GC164" s="167" t="str">
        <f t="shared" si="3"/>
        <v/>
      </c>
      <c r="GD164" s="168" t="str">
        <f t="shared" si="4"/>
        <v/>
      </c>
      <c r="GE164" s="169" t="str">
        <f>IF(FY164="","",IF(GD164&lt;1,"",VLOOKUP(FY164,$GV$152:$HV$251,(14+(2*GD164)),FALSE)))</f>
        <v/>
      </c>
      <c r="GF164" s="178"/>
      <c r="GG164" s="178"/>
      <c r="GH164" s="179"/>
      <c r="GI164" s="170" t="str">
        <f>IF(FY164="","",IF(GD164&lt;1,"",VLOOKUP(FY164,$GV$152:$HV$251,(15+(2*GD164)),FALSE)))</f>
        <v/>
      </c>
      <c r="GJ164" s="178"/>
      <c r="GK164" s="178"/>
      <c r="GL164" s="189"/>
      <c r="GM164" s="190"/>
      <c r="GN164" s="191"/>
      <c r="GO164" s="101"/>
      <c r="GP164" s="101"/>
      <c r="GQ164" s="101"/>
      <c r="GR164" s="101"/>
      <c r="GS164" s="101"/>
      <c r="GT164" s="101"/>
      <c r="GU164" s="101"/>
      <c r="GV164" s="121" t="s">
        <v>241</v>
      </c>
      <c r="GW164" s="122" t="s">
        <v>319</v>
      </c>
      <c r="GX164" s="254" t="s">
        <v>29</v>
      </c>
      <c r="GY164" s="254" t="s">
        <v>9</v>
      </c>
      <c r="GZ164" s="126">
        <v>0</v>
      </c>
      <c r="HA164" s="126">
        <v>400000000</v>
      </c>
      <c r="HB164" s="126">
        <f t="shared" si="6"/>
        <v>0</v>
      </c>
      <c r="HC164" s="126">
        <v>0</v>
      </c>
      <c r="HD164" s="126">
        <v>0</v>
      </c>
      <c r="HE164" s="6"/>
      <c r="HF164" s="127">
        <f t="shared" si="11"/>
        <v>-36</v>
      </c>
      <c r="HG164" s="128">
        <v>-1</v>
      </c>
      <c r="HH164" s="129"/>
      <c r="HI164" s="98">
        <f t="shared" si="8"/>
        <v>1</v>
      </c>
      <c r="HJ164" s="128"/>
      <c r="HK164" s="129"/>
      <c r="HL164" s="129">
        <v>43800</v>
      </c>
      <c r="HM164" s="129"/>
      <c r="HN164" s="129"/>
      <c r="HO164" s="129"/>
      <c r="HP164" s="129"/>
      <c r="HQ164" s="129"/>
      <c r="HR164" s="129"/>
      <c r="HS164" s="129"/>
      <c r="HT164" s="129"/>
      <c r="HU164" s="129"/>
      <c r="HV164" s="137"/>
      <c r="HW164" s="208"/>
      <c r="HX164" s="98"/>
      <c r="HY164" s="98"/>
      <c r="HZ164" s="98"/>
      <c r="IA164" s="98"/>
      <c r="IB164" s="98"/>
      <c r="IC164" s="209"/>
    </row>
    <row r="165" spans="1:237" ht="15" thickTop="1" x14ac:dyDescent="0.35">
      <c r="A165" s="217" t="str">
        <f t="shared" si="9"/>
        <v>STOPP</v>
      </c>
      <c r="B165" s="218" t="str">
        <f t="shared" si="10"/>
        <v>test-14</v>
      </c>
      <c r="C165" s="296"/>
      <c r="D165" s="296"/>
      <c r="E165" s="296"/>
      <c r="F165" s="296"/>
      <c r="G165" s="296"/>
      <c r="H165" s="296"/>
      <c r="I165" s="297"/>
      <c r="J165" s="297"/>
      <c r="K165" s="293"/>
      <c r="L165" s="293"/>
      <c r="M165" s="293"/>
      <c r="N165" s="293"/>
      <c r="O165" s="293"/>
      <c r="P165" s="293"/>
      <c r="Q165" s="293"/>
      <c r="R165" s="293"/>
      <c r="S165" s="294"/>
      <c r="T165" s="294"/>
      <c r="U165" s="294"/>
      <c r="V165" s="294"/>
      <c r="W165" s="294"/>
      <c r="X165" s="294"/>
      <c r="Y165" s="294"/>
      <c r="Z165" s="294"/>
      <c r="AA165" s="294"/>
      <c r="AB165" s="294"/>
      <c r="AC165" s="294"/>
      <c r="AD165" s="294"/>
      <c r="AE165" s="294"/>
      <c r="AF165" s="294"/>
      <c r="AG165" s="294"/>
      <c r="AH165" s="294"/>
      <c r="AI165" s="294"/>
      <c r="AJ165" s="294"/>
      <c r="AK165" s="294"/>
      <c r="AL165" s="294"/>
      <c r="AM165" s="294"/>
      <c r="AN165" s="294"/>
      <c r="AO165" s="294"/>
      <c r="AP165" s="294"/>
      <c r="AQ165" s="294"/>
      <c r="AR165" s="294"/>
      <c r="AS165" s="294"/>
      <c r="AT165" s="294"/>
      <c r="AU165" s="294"/>
      <c r="AV165" s="276"/>
      <c r="AW165" s="295"/>
      <c r="AX165" s="295"/>
      <c r="AY165" s="293"/>
      <c r="AZ165" s="293"/>
      <c r="BA165" s="293"/>
      <c r="BB165" s="293"/>
      <c r="BC165" s="293"/>
      <c r="BD165" s="293"/>
      <c r="BE165" s="293"/>
      <c r="BF165" s="293"/>
      <c r="BG165" s="293"/>
      <c r="BJ165" s="204"/>
      <c r="BK165" s="204"/>
      <c r="BL165" s="204"/>
      <c r="BM165" s="204"/>
      <c r="BN165" s="204"/>
      <c r="BO165" s="204"/>
      <c r="BP165" s="204"/>
      <c r="BQ165" s="204"/>
      <c r="BR165" s="204"/>
      <c r="BS165" s="204"/>
      <c r="BT165" s="204"/>
      <c r="BU165" s="204"/>
      <c r="BV165" s="204"/>
      <c r="BW165" s="204"/>
      <c r="BX165" s="204"/>
      <c r="BY165" s="205"/>
      <c r="BZ165" s="205"/>
      <c r="CA165" s="205"/>
      <c r="CB165" s="205"/>
      <c r="CC165" s="205"/>
      <c r="CD165" s="205"/>
      <c r="CE165" s="205"/>
      <c r="CF165" s="205"/>
      <c r="CG165" s="205"/>
      <c r="CH165" s="205"/>
      <c r="CI165" s="205"/>
      <c r="CJ165" s="205"/>
      <c r="CK165" s="205"/>
      <c r="CL165" s="205"/>
      <c r="CM165" s="205"/>
      <c r="CN165" s="205"/>
      <c r="CO165" s="207"/>
      <c r="CP165" s="207"/>
      <c r="CQ165" s="207"/>
      <c r="CR165" s="207"/>
      <c r="CS165" s="207"/>
      <c r="CT165" s="288"/>
      <c r="CU165" s="288"/>
      <c r="CV165" s="288"/>
      <c r="CW165" s="288"/>
      <c r="CX165" s="288"/>
      <c r="CY165" s="288"/>
      <c r="CZ165" s="288"/>
      <c r="DA165" s="288"/>
      <c r="DB165" s="285"/>
      <c r="DC165" s="285"/>
      <c r="DD165" s="285"/>
      <c r="DE165" s="285"/>
      <c r="DF165" s="285"/>
      <c r="DG165" s="285"/>
      <c r="DH165" s="285"/>
      <c r="DI165" s="285"/>
      <c r="DJ165" s="285"/>
      <c r="DK165" s="285"/>
      <c r="DL165" s="285"/>
      <c r="DM165" s="285"/>
      <c r="DN165" s="285"/>
      <c r="DO165" s="285"/>
      <c r="DP165" s="285"/>
      <c r="DQ165" s="285"/>
      <c r="DR165" s="285"/>
      <c r="DS165" s="285"/>
      <c r="DT165" s="285"/>
      <c r="DU165" s="285"/>
      <c r="DV165" s="285"/>
      <c r="DW165" s="285"/>
      <c r="DX165" s="285"/>
      <c r="DY165" s="285"/>
      <c r="DZ165" s="285"/>
      <c r="EA165" s="285"/>
      <c r="EB165" s="285"/>
      <c r="EC165" s="285"/>
      <c r="ED165" s="285"/>
      <c r="EE165" s="285"/>
      <c r="EF165" s="285"/>
      <c r="EG165" s="285"/>
      <c r="EH165" s="285"/>
      <c r="EI165" s="285"/>
      <c r="EJ165" s="285"/>
      <c r="EK165" s="285"/>
      <c r="EL165" s="285"/>
      <c r="EM165" s="285"/>
      <c r="EN165" s="285"/>
      <c r="EO165" s="285"/>
      <c r="EP165" s="285"/>
      <c r="EQ165" s="285"/>
      <c r="ER165" s="285"/>
      <c r="ES165" s="285"/>
      <c r="ET165" s="285"/>
      <c r="EU165" s="285"/>
      <c r="EV165" s="285"/>
      <c r="EW165" s="206"/>
      <c r="FW165" s="159" t="str">
        <f t="shared" si="0"/>
        <v/>
      </c>
      <c r="FX165" s="173">
        <v>13</v>
      </c>
      <c r="FY165" s="199"/>
      <c r="FZ165" s="194" t="s">
        <v>5</v>
      </c>
      <c r="GA165" s="84" t="str">
        <f t="shared" si="1"/>
        <v/>
      </c>
      <c r="GB165" s="160" t="str">
        <f t="shared" si="2"/>
        <v/>
      </c>
      <c r="GC165" s="161" t="str">
        <f t="shared" si="3"/>
        <v/>
      </c>
      <c r="GD165" s="162" t="str">
        <f t="shared" si="4"/>
        <v/>
      </c>
      <c r="GE165" s="163">
        <v>44284</v>
      </c>
      <c r="GF165" s="90"/>
      <c r="GG165" s="90"/>
      <c r="GH165" s="177"/>
      <c r="GI165" s="164"/>
      <c r="GJ165" s="90"/>
      <c r="GK165" s="90"/>
      <c r="GL165" s="186"/>
      <c r="GM165" s="187"/>
      <c r="GN165" s="188"/>
      <c r="GO165" s="101"/>
      <c r="GP165" s="101"/>
      <c r="GQ165" s="101"/>
      <c r="GR165" s="101"/>
      <c r="GS165" s="101"/>
      <c r="GT165" s="101"/>
      <c r="GU165" s="101"/>
      <c r="GV165" s="123" t="s">
        <v>242</v>
      </c>
      <c r="GW165" s="124" t="s">
        <v>320</v>
      </c>
      <c r="GX165" s="254" t="s">
        <v>29</v>
      </c>
      <c r="GY165" s="254" t="s">
        <v>25</v>
      </c>
      <c r="GZ165" s="126">
        <v>7000000000</v>
      </c>
      <c r="HA165" s="126"/>
      <c r="HB165" s="126">
        <f t="shared" si="6"/>
        <v>0</v>
      </c>
      <c r="HC165" s="126">
        <v>0</v>
      </c>
      <c r="HD165" s="126">
        <v>0</v>
      </c>
      <c r="HE165" s="6"/>
      <c r="HF165" s="127">
        <f t="shared" si="11"/>
        <v>-35</v>
      </c>
      <c r="HG165" s="128">
        <v>-1</v>
      </c>
      <c r="HH165" s="129"/>
      <c r="HI165" s="98">
        <f t="shared" si="8"/>
        <v>1</v>
      </c>
      <c r="HJ165" s="128"/>
      <c r="HK165" s="129"/>
      <c r="HL165" s="129">
        <v>43800</v>
      </c>
      <c r="HM165" s="129"/>
      <c r="HN165" s="129"/>
      <c r="HO165" s="129"/>
      <c r="HP165" s="129"/>
      <c r="HQ165" s="129"/>
      <c r="HR165" s="129"/>
      <c r="HS165" s="129"/>
      <c r="HT165" s="129"/>
      <c r="HU165" s="129"/>
      <c r="HV165" s="137"/>
      <c r="HW165" s="208"/>
      <c r="HX165" s="98"/>
      <c r="HY165" s="98"/>
      <c r="HZ165" s="98"/>
      <c r="IA165" s="98"/>
      <c r="IB165" s="98"/>
      <c r="IC165" s="209"/>
    </row>
    <row r="166" spans="1:237" x14ac:dyDescent="0.35">
      <c r="A166" s="217" t="str">
        <f t="shared" si="9"/>
        <v>STOPP</v>
      </c>
      <c r="B166" s="218" t="str">
        <f t="shared" si="10"/>
        <v>test-15</v>
      </c>
      <c r="C166" s="296"/>
      <c r="D166" s="296"/>
      <c r="E166" s="296"/>
      <c r="F166" s="296"/>
      <c r="G166" s="296"/>
      <c r="H166" s="296"/>
      <c r="I166" s="297"/>
      <c r="J166" s="297"/>
      <c r="K166" s="293"/>
      <c r="L166" s="293"/>
      <c r="M166" s="293"/>
      <c r="N166" s="293"/>
      <c r="O166" s="293"/>
      <c r="P166" s="293"/>
      <c r="Q166" s="293"/>
      <c r="R166" s="293"/>
      <c r="S166" s="294"/>
      <c r="T166" s="294"/>
      <c r="U166" s="294"/>
      <c r="V166" s="294"/>
      <c r="W166" s="294"/>
      <c r="X166" s="294"/>
      <c r="Y166" s="294"/>
      <c r="Z166" s="294"/>
      <c r="AA166" s="294"/>
      <c r="AB166" s="294"/>
      <c r="AC166" s="294"/>
      <c r="AD166" s="294"/>
      <c r="AE166" s="294"/>
      <c r="AF166" s="294"/>
      <c r="AG166" s="294"/>
      <c r="AH166" s="294"/>
      <c r="AI166" s="294"/>
      <c r="AJ166" s="294"/>
      <c r="AK166" s="294"/>
      <c r="AL166" s="294"/>
      <c r="AM166" s="294"/>
      <c r="AN166" s="294"/>
      <c r="AO166" s="294"/>
      <c r="AP166" s="294"/>
      <c r="AQ166" s="294"/>
      <c r="AR166" s="294"/>
      <c r="AS166" s="294"/>
      <c r="AT166" s="294"/>
      <c r="AU166" s="294"/>
      <c r="AV166" s="276"/>
      <c r="AW166" s="295"/>
      <c r="AX166" s="295"/>
      <c r="AY166" s="293"/>
      <c r="AZ166" s="293"/>
      <c r="BA166" s="293"/>
      <c r="BB166" s="293"/>
      <c r="BC166" s="293"/>
      <c r="BD166" s="293"/>
      <c r="BE166" s="293"/>
      <c r="BF166" s="293"/>
      <c r="BG166" s="293"/>
      <c r="BJ166" s="204"/>
      <c r="BK166" s="204"/>
      <c r="BL166" s="204"/>
      <c r="BM166" s="204"/>
      <c r="BN166" s="204"/>
      <c r="BO166" s="204"/>
      <c r="BP166" s="204"/>
      <c r="BQ166" s="204"/>
      <c r="BR166" s="204"/>
      <c r="BS166" s="204"/>
      <c r="BT166" s="204"/>
      <c r="BU166" s="204"/>
      <c r="BV166" s="204"/>
      <c r="BW166" s="204"/>
      <c r="BX166" s="204"/>
      <c r="BY166" s="205"/>
      <c r="BZ166" s="205"/>
      <c r="CA166" s="205"/>
      <c r="CB166" s="205"/>
      <c r="CC166" s="205"/>
      <c r="CD166" s="205"/>
      <c r="CE166" s="205"/>
      <c r="CF166" s="205"/>
      <c r="CG166" s="205"/>
      <c r="CH166" s="205"/>
      <c r="CI166" s="205"/>
      <c r="CJ166" s="205"/>
      <c r="CK166" s="205"/>
      <c r="CL166" s="205"/>
      <c r="CM166" s="205"/>
      <c r="CN166" s="205"/>
      <c r="CO166" s="207"/>
      <c r="CP166" s="207"/>
      <c r="CQ166" s="207"/>
      <c r="CR166" s="207"/>
      <c r="CS166" s="207"/>
      <c r="CT166" s="288"/>
      <c r="CU166" s="288"/>
      <c r="CV166" s="288"/>
      <c r="CW166" s="288"/>
      <c r="CX166" s="288"/>
      <c r="CY166" s="288"/>
      <c r="CZ166" s="288"/>
      <c r="DA166" s="288"/>
      <c r="DB166" s="285"/>
      <c r="DC166" s="285"/>
      <c r="DD166" s="285"/>
      <c r="DE166" s="285"/>
      <c r="DF166" s="285"/>
      <c r="DG166" s="285"/>
      <c r="DH166" s="285"/>
      <c r="DI166" s="285"/>
      <c r="DJ166" s="285"/>
      <c r="DK166" s="285"/>
      <c r="DL166" s="285"/>
      <c r="DM166" s="285"/>
      <c r="DN166" s="285"/>
      <c r="DO166" s="285"/>
      <c r="DP166" s="285"/>
      <c r="DQ166" s="285"/>
      <c r="DR166" s="285"/>
      <c r="DS166" s="285"/>
      <c r="DT166" s="285"/>
      <c r="DU166" s="285"/>
      <c r="DV166" s="285"/>
      <c r="DW166" s="285"/>
      <c r="DX166" s="285"/>
      <c r="DY166" s="285"/>
      <c r="DZ166" s="285"/>
      <c r="EA166" s="285"/>
      <c r="EB166" s="285"/>
      <c r="EC166" s="285"/>
      <c r="ED166" s="285"/>
      <c r="EE166" s="285"/>
      <c r="EF166" s="285"/>
      <c r="EG166" s="285"/>
      <c r="EH166" s="285"/>
      <c r="EI166" s="285"/>
      <c r="EJ166" s="285"/>
      <c r="EK166" s="285"/>
      <c r="EL166" s="285"/>
      <c r="EM166" s="285"/>
      <c r="EN166" s="285"/>
      <c r="EO166" s="285"/>
      <c r="EP166" s="285"/>
      <c r="EQ166" s="285"/>
      <c r="ER166" s="285"/>
      <c r="ES166" s="285"/>
      <c r="ET166" s="285"/>
      <c r="EU166" s="285"/>
      <c r="EV166" s="285"/>
      <c r="EW166" s="206"/>
      <c r="FW166" s="147" t="str">
        <f t="shared" si="0"/>
        <v/>
      </c>
      <c r="FX166" s="171">
        <v>14</v>
      </c>
      <c r="FY166" s="197"/>
      <c r="FZ166" s="192" t="s">
        <v>5</v>
      </c>
      <c r="GA166" s="82" t="str">
        <f t="shared" si="1"/>
        <v/>
      </c>
      <c r="GB166" s="148" t="str">
        <f t="shared" si="2"/>
        <v/>
      </c>
      <c r="GC166" s="149" t="str">
        <f t="shared" si="3"/>
        <v/>
      </c>
      <c r="GD166" s="150" t="str">
        <f t="shared" si="4"/>
        <v/>
      </c>
      <c r="GE166" s="151" t="str">
        <f t="shared" ref="GE166:GE189" si="12">IF(FY166="","",IF(GD166&lt;1,"",VLOOKUP(FY166,$GV$152:$HV$251,(14+(2*GD166)),FALSE)))</f>
        <v/>
      </c>
      <c r="GF166" s="91">
        <v>43912</v>
      </c>
      <c r="GG166" s="91">
        <v>43931</v>
      </c>
      <c r="GH166" s="175">
        <v>43954</v>
      </c>
      <c r="GI166" s="152" t="str">
        <f t="shared" ref="GI166:GI189" si="13">IF(FY166="","",IF(GD166&lt;1,"",VLOOKUP(FY166,$GV$152:$HV$251,(15+(2*GD166)),FALSE)))</f>
        <v/>
      </c>
      <c r="GJ166" s="91"/>
      <c r="GK166" s="91"/>
      <c r="GL166" s="180"/>
      <c r="GM166" s="181"/>
      <c r="GN166" s="182"/>
      <c r="GO166" s="101"/>
      <c r="GP166" s="101"/>
      <c r="GQ166" s="101">
        <v>6</v>
      </c>
      <c r="GR166" s="101"/>
      <c r="GS166" s="101"/>
      <c r="GT166" s="101"/>
      <c r="GU166" s="101"/>
      <c r="GV166" s="121" t="s">
        <v>243</v>
      </c>
      <c r="GW166" s="122" t="s">
        <v>321</v>
      </c>
      <c r="GX166" s="254" t="s">
        <v>29</v>
      </c>
      <c r="GY166" s="254" t="s">
        <v>25</v>
      </c>
      <c r="GZ166" s="126">
        <v>0</v>
      </c>
      <c r="HA166" s="126">
        <v>0</v>
      </c>
      <c r="HB166" s="126">
        <f t="shared" si="6"/>
        <v>0</v>
      </c>
      <c r="HC166" s="126">
        <v>0</v>
      </c>
      <c r="HD166" s="126">
        <v>0</v>
      </c>
      <c r="HE166" s="6"/>
      <c r="HF166" s="127">
        <f t="shared" si="11"/>
        <v>-34</v>
      </c>
      <c r="HG166" s="128">
        <v>-1</v>
      </c>
      <c r="HH166" s="129"/>
      <c r="HI166" s="98">
        <f t="shared" si="8"/>
        <v>1</v>
      </c>
      <c r="HJ166" s="128"/>
      <c r="HK166" s="129"/>
      <c r="HL166" s="129">
        <v>43800</v>
      </c>
      <c r="HM166" s="129"/>
      <c r="HN166" s="129"/>
      <c r="HO166" s="129"/>
      <c r="HP166" s="129"/>
      <c r="HQ166" s="129"/>
      <c r="HR166" s="129"/>
      <c r="HS166" s="129"/>
      <c r="HT166" s="129"/>
      <c r="HU166" s="129"/>
      <c r="HV166" s="137"/>
      <c r="HW166" s="208"/>
      <c r="HX166" s="98"/>
      <c r="HY166" s="98"/>
      <c r="HZ166" s="98"/>
      <c r="IA166" s="98"/>
      <c r="IB166" s="98"/>
      <c r="IC166" s="209"/>
    </row>
    <row r="167" spans="1:237" x14ac:dyDescent="0.35">
      <c r="A167" s="217" t="str">
        <f t="shared" si="9"/>
        <v>AKTIV</v>
      </c>
      <c r="B167" s="218" t="str">
        <f t="shared" si="10"/>
        <v>test-16</v>
      </c>
      <c r="C167" s="296"/>
      <c r="D167" s="296"/>
      <c r="E167" s="296"/>
      <c r="F167" s="296"/>
      <c r="G167" s="296"/>
      <c r="H167" s="296"/>
      <c r="I167" s="297"/>
      <c r="J167" s="297"/>
      <c r="K167" s="293"/>
      <c r="L167" s="293"/>
      <c r="M167" s="293"/>
      <c r="N167" s="293"/>
      <c r="O167" s="293"/>
      <c r="P167" s="293"/>
      <c r="Q167" s="293"/>
      <c r="R167" s="293"/>
      <c r="S167" s="294"/>
      <c r="T167" s="294"/>
      <c r="U167" s="294"/>
      <c r="V167" s="294"/>
      <c r="W167" s="294"/>
      <c r="X167" s="294"/>
      <c r="Y167" s="294"/>
      <c r="Z167" s="294"/>
      <c r="AA167" s="294"/>
      <c r="AB167" s="294"/>
      <c r="AC167" s="294"/>
      <c r="AD167" s="294"/>
      <c r="AE167" s="294"/>
      <c r="AF167" s="294"/>
      <c r="AG167" s="294"/>
      <c r="AH167" s="294"/>
      <c r="AI167" s="294"/>
      <c r="AJ167" s="294"/>
      <c r="AK167" s="294"/>
      <c r="AL167" s="294"/>
      <c r="AM167" s="294"/>
      <c r="AN167" s="294"/>
      <c r="AO167" s="294"/>
      <c r="AP167" s="294"/>
      <c r="AQ167" s="294"/>
      <c r="AR167" s="294"/>
      <c r="AS167" s="294"/>
      <c r="AT167" s="294"/>
      <c r="AU167" s="294"/>
      <c r="AV167" s="276"/>
      <c r="AW167" s="295"/>
      <c r="AX167" s="295"/>
      <c r="AY167" s="293"/>
      <c r="AZ167" s="293"/>
      <c r="BA167" s="293"/>
      <c r="BB167" s="293"/>
      <c r="BC167" s="293"/>
      <c r="BD167" s="293"/>
      <c r="BE167" s="293"/>
      <c r="BF167" s="293"/>
      <c r="BG167" s="293"/>
      <c r="BJ167" s="204"/>
      <c r="BK167" s="204"/>
      <c r="BL167" s="204"/>
      <c r="BM167" s="204"/>
      <c r="BN167" s="204"/>
      <c r="BO167" s="204"/>
      <c r="BP167" s="204"/>
      <c r="BQ167" s="204"/>
      <c r="BR167" s="204"/>
      <c r="BS167" s="204"/>
      <c r="BT167" s="204"/>
      <c r="BU167" s="204"/>
      <c r="BV167" s="204"/>
      <c r="BW167" s="204"/>
      <c r="BX167" s="204"/>
      <c r="BY167" s="205"/>
      <c r="BZ167" s="205"/>
      <c r="CA167" s="205"/>
      <c r="CB167" s="205"/>
      <c r="CC167" s="205"/>
      <c r="CD167" s="205"/>
      <c r="CE167" s="205"/>
      <c r="CF167" s="205"/>
      <c r="CG167" s="205"/>
      <c r="CH167" s="205"/>
      <c r="CI167" s="205"/>
      <c r="CJ167" s="205"/>
      <c r="CK167" s="205"/>
      <c r="CL167" s="205"/>
      <c r="CM167" s="205"/>
      <c r="CN167" s="205"/>
      <c r="CO167" s="207"/>
      <c r="CP167" s="207"/>
      <c r="CQ167" s="207"/>
      <c r="CR167" s="207"/>
      <c r="CS167" s="207"/>
      <c r="CT167" s="288"/>
      <c r="CU167" s="288"/>
      <c r="CV167" s="288"/>
      <c r="CW167" s="288"/>
      <c r="CX167" s="288"/>
      <c r="CY167" s="288"/>
      <c r="CZ167" s="288"/>
      <c r="DA167" s="288"/>
      <c r="DB167" s="285"/>
      <c r="DC167" s="285"/>
      <c r="DD167" s="285"/>
      <c r="DE167" s="285"/>
      <c r="DF167" s="285"/>
      <c r="DG167" s="285"/>
      <c r="DH167" s="285"/>
      <c r="DI167" s="285"/>
      <c r="DJ167" s="285"/>
      <c r="DK167" s="285"/>
      <c r="DL167" s="285"/>
      <c r="DM167" s="285"/>
      <c r="DN167" s="285"/>
      <c r="DO167" s="285"/>
      <c r="DP167" s="285"/>
      <c r="DQ167" s="285"/>
      <c r="DR167" s="285"/>
      <c r="DS167" s="285"/>
      <c r="DT167" s="285"/>
      <c r="DU167" s="285"/>
      <c r="DV167" s="285"/>
      <c r="DW167" s="285"/>
      <c r="DX167" s="285"/>
      <c r="DY167" s="285"/>
      <c r="DZ167" s="285"/>
      <c r="EA167" s="285"/>
      <c r="EB167" s="285"/>
      <c r="EC167" s="285"/>
      <c r="ED167" s="285"/>
      <c r="EE167" s="285"/>
      <c r="EF167" s="285"/>
      <c r="EG167" s="285"/>
      <c r="EH167" s="285"/>
      <c r="EI167" s="285"/>
      <c r="EJ167" s="285"/>
      <c r="EK167" s="285"/>
      <c r="EL167" s="285"/>
      <c r="EM167" s="285"/>
      <c r="EN167" s="285"/>
      <c r="EO167" s="285"/>
      <c r="EP167" s="285"/>
      <c r="EQ167" s="285"/>
      <c r="ER167" s="285"/>
      <c r="ES167" s="285"/>
      <c r="ET167" s="285"/>
      <c r="EU167" s="285"/>
      <c r="EV167" s="285"/>
      <c r="EW167" s="206"/>
      <c r="FW167" s="147" t="str">
        <f t="shared" si="0"/>
        <v/>
      </c>
      <c r="FX167" s="171">
        <v>15</v>
      </c>
      <c r="FY167" s="197"/>
      <c r="FZ167" s="192" t="s">
        <v>5</v>
      </c>
      <c r="GA167" s="82" t="str">
        <f t="shared" si="1"/>
        <v/>
      </c>
      <c r="GB167" s="148" t="str">
        <f t="shared" si="2"/>
        <v/>
      </c>
      <c r="GC167" s="149" t="str">
        <f t="shared" si="3"/>
        <v/>
      </c>
      <c r="GD167" s="150" t="str">
        <f t="shared" si="4"/>
        <v/>
      </c>
      <c r="GE167" s="151" t="str">
        <f t="shared" si="12"/>
        <v/>
      </c>
      <c r="GF167" s="91">
        <v>43954</v>
      </c>
      <c r="GG167" s="91"/>
      <c r="GH167" s="175"/>
      <c r="GI167" s="152" t="str">
        <f t="shared" si="13"/>
        <v/>
      </c>
      <c r="GJ167" s="91"/>
      <c r="GK167" s="91"/>
      <c r="GL167" s="180"/>
      <c r="GM167" s="181"/>
      <c r="GN167" s="182"/>
      <c r="GO167" s="101"/>
      <c r="GP167" s="101"/>
      <c r="GQ167" s="101"/>
      <c r="GR167" s="101"/>
      <c r="GS167" s="101"/>
      <c r="GT167" s="101"/>
      <c r="GU167" s="101"/>
      <c r="GV167" s="123" t="s">
        <v>244</v>
      </c>
      <c r="GW167" s="124" t="s">
        <v>322</v>
      </c>
      <c r="GX167" s="254" t="s">
        <v>28</v>
      </c>
      <c r="GY167" s="254" t="s">
        <v>5</v>
      </c>
      <c r="GZ167" s="126">
        <v>23100000000</v>
      </c>
      <c r="HA167" s="126">
        <v>3300000000</v>
      </c>
      <c r="HB167" s="126">
        <f t="shared" si="6"/>
        <v>3300000000</v>
      </c>
      <c r="HC167" s="126">
        <v>0</v>
      </c>
      <c r="HD167" s="126">
        <v>0</v>
      </c>
      <c r="HE167" s="6"/>
      <c r="HF167" s="127">
        <f t="shared" si="11"/>
        <v>-33</v>
      </c>
      <c r="HG167" s="128">
        <v>1072</v>
      </c>
      <c r="HH167" s="129">
        <v>43902</v>
      </c>
      <c r="HI167" s="98">
        <f t="shared" si="8"/>
        <v>1</v>
      </c>
      <c r="HJ167" s="128"/>
      <c r="HK167" s="129"/>
      <c r="HL167" s="129">
        <v>43800</v>
      </c>
      <c r="HM167" s="129"/>
      <c r="HN167" s="129"/>
      <c r="HO167" s="129"/>
      <c r="HP167" s="129"/>
      <c r="HQ167" s="129"/>
      <c r="HR167" s="129"/>
      <c r="HS167" s="129"/>
      <c r="HT167" s="129"/>
      <c r="HU167" s="129"/>
      <c r="HV167" s="137"/>
      <c r="HW167" s="208"/>
      <c r="HX167" s="98"/>
      <c r="HY167" s="98"/>
      <c r="HZ167" s="98"/>
      <c r="IA167" s="98"/>
      <c r="IB167" s="98"/>
      <c r="IC167" s="209"/>
    </row>
    <row r="168" spans="1:237" x14ac:dyDescent="0.35">
      <c r="A168" s="217" t="str">
        <f t="shared" si="9"/>
        <v>AKTIV</v>
      </c>
      <c r="B168" s="218" t="str">
        <f t="shared" si="10"/>
        <v>test-17</v>
      </c>
      <c r="C168" s="296"/>
      <c r="D168" s="296"/>
      <c r="E168" s="296"/>
      <c r="F168" s="296"/>
      <c r="G168" s="296"/>
      <c r="H168" s="296"/>
      <c r="I168" s="297"/>
      <c r="J168" s="297"/>
      <c r="K168" s="293"/>
      <c r="L168" s="293"/>
      <c r="M168" s="293"/>
      <c r="N168" s="293"/>
      <c r="O168" s="293"/>
      <c r="P168" s="293"/>
      <c r="Q168" s="293"/>
      <c r="R168" s="293"/>
      <c r="S168" s="294"/>
      <c r="T168" s="294"/>
      <c r="U168" s="294"/>
      <c r="V168" s="294"/>
      <c r="W168" s="294"/>
      <c r="X168" s="294"/>
      <c r="Y168" s="294"/>
      <c r="Z168" s="294"/>
      <c r="AA168" s="294"/>
      <c r="AB168" s="294"/>
      <c r="AC168" s="294"/>
      <c r="AD168" s="294"/>
      <c r="AE168" s="294"/>
      <c r="AF168" s="294"/>
      <c r="AG168" s="294"/>
      <c r="AH168" s="294"/>
      <c r="AI168" s="294"/>
      <c r="AJ168" s="294"/>
      <c r="AK168" s="294"/>
      <c r="AL168" s="294"/>
      <c r="AM168" s="294"/>
      <c r="AN168" s="294"/>
      <c r="AO168" s="294"/>
      <c r="AP168" s="294"/>
      <c r="AQ168" s="294"/>
      <c r="AR168" s="294"/>
      <c r="AS168" s="294"/>
      <c r="AT168" s="294"/>
      <c r="AU168" s="294"/>
      <c r="AV168" s="276"/>
      <c r="AW168" s="295"/>
      <c r="AX168" s="295"/>
      <c r="AY168" s="293"/>
      <c r="AZ168" s="293"/>
      <c r="BA168" s="293"/>
      <c r="BB168" s="293"/>
      <c r="BC168" s="293"/>
      <c r="BD168" s="293"/>
      <c r="BE168" s="293"/>
      <c r="BF168" s="293"/>
      <c r="BG168" s="293"/>
      <c r="BJ168" s="204"/>
      <c r="BK168" s="204"/>
      <c r="BL168" s="204"/>
      <c r="BM168" s="204"/>
      <c r="BN168" s="204"/>
      <c r="BO168" s="204"/>
      <c r="BP168" s="204"/>
      <c r="BQ168" s="204"/>
      <c r="BR168" s="204"/>
      <c r="BS168" s="204"/>
      <c r="BT168" s="204"/>
      <c r="BU168" s="204"/>
      <c r="BV168" s="204"/>
      <c r="BW168" s="204"/>
      <c r="BX168" s="204"/>
      <c r="BY168" s="205"/>
      <c r="BZ168" s="205"/>
      <c r="CA168" s="205"/>
      <c r="CB168" s="205"/>
      <c r="CC168" s="277"/>
      <c r="CD168" s="277"/>
      <c r="CE168" s="277"/>
      <c r="CF168" s="277"/>
      <c r="CG168" s="205"/>
      <c r="CH168" s="205"/>
      <c r="CI168" s="205"/>
      <c r="CJ168" s="205"/>
      <c r="CK168" s="205"/>
      <c r="CL168" s="205"/>
      <c r="CM168" s="205"/>
      <c r="CN168" s="205"/>
      <c r="CO168" s="207"/>
      <c r="CP168" s="207"/>
      <c r="CQ168" s="207"/>
      <c r="CR168" s="207"/>
      <c r="CS168" s="207"/>
      <c r="CT168" s="288"/>
      <c r="CU168" s="288"/>
      <c r="CV168" s="288"/>
      <c r="CW168" s="288"/>
      <c r="CX168" s="288"/>
      <c r="CY168" s="288"/>
      <c r="CZ168" s="288"/>
      <c r="DA168" s="288"/>
      <c r="DB168" s="285"/>
      <c r="DC168" s="285"/>
      <c r="DD168" s="285"/>
      <c r="DE168" s="285"/>
      <c r="DF168" s="285"/>
      <c r="DG168" s="285"/>
      <c r="DH168" s="285"/>
      <c r="DI168" s="285"/>
      <c r="DJ168" s="285"/>
      <c r="DK168" s="285"/>
      <c r="DL168" s="285"/>
      <c r="DM168" s="285"/>
      <c r="DN168" s="285"/>
      <c r="DO168" s="285"/>
      <c r="DP168" s="285"/>
      <c r="DQ168" s="285"/>
      <c r="DR168" s="285"/>
      <c r="DS168" s="285"/>
      <c r="DT168" s="285"/>
      <c r="DU168" s="285"/>
      <c r="DV168" s="285"/>
      <c r="DW168" s="285"/>
      <c r="DX168" s="285"/>
      <c r="DY168" s="285"/>
      <c r="DZ168" s="285"/>
      <c r="EA168" s="285"/>
      <c r="EB168" s="285"/>
      <c r="EC168" s="285"/>
      <c r="ED168" s="285"/>
      <c r="EE168" s="285"/>
      <c r="EF168" s="285"/>
      <c r="EG168" s="285"/>
      <c r="EH168" s="285"/>
      <c r="EI168" s="285"/>
      <c r="EJ168" s="285"/>
      <c r="EK168" s="285"/>
      <c r="EL168" s="285"/>
      <c r="EM168" s="285"/>
      <c r="EN168" s="285"/>
      <c r="EO168" s="285"/>
      <c r="EP168" s="285"/>
      <c r="EQ168" s="285"/>
      <c r="ER168" s="285"/>
      <c r="ES168" s="285"/>
      <c r="ET168" s="285"/>
      <c r="EU168" s="285"/>
      <c r="EV168" s="285"/>
      <c r="EW168" s="206"/>
      <c r="FW168" s="147" t="str">
        <f t="shared" si="0"/>
        <v/>
      </c>
      <c r="FX168" s="171">
        <v>16</v>
      </c>
      <c r="FY168" s="197"/>
      <c r="FZ168" s="192" t="s">
        <v>5</v>
      </c>
      <c r="GA168" s="82" t="str">
        <f t="shared" si="1"/>
        <v/>
      </c>
      <c r="GB168" s="148" t="str">
        <f t="shared" si="2"/>
        <v/>
      </c>
      <c r="GC168" s="149" t="str">
        <f t="shared" si="3"/>
        <v/>
      </c>
      <c r="GD168" s="150" t="str">
        <f t="shared" si="4"/>
        <v/>
      </c>
      <c r="GE168" s="151" t="str">
        <f t="shared" si="12"/>
        <v/>
      </c>
      <c r="GF168" s="91"/>
      <c r="GG168" s="91"/>
      <c r="GH168" s="175"/>
      <c r="GI168" s="152" t="str">
        <f t="shared" si="13"/>
        <v/>
      </c>
      <c r="GJ168" s="91"/>
      <c r="GK168" s="91"/>
      <c r="GL168" s="180"/>
      <c r="GM168" s="181"/>
      <c r="GN168" s="182"/>
      <c r="GO168" s="101"/>
      <c r="GP168" s="101"/>
      <c r="GQ168" s="101"/>
      <c r="GR168" s="101"/>
      <c r="GS168" s="101"/>
      <c r="GT168" s="101"/>
      <c r="GU168" s="101"/>
      <c r="GV168" s="121" t="s">
        <v>245</v>
      </c>
      <c r="GW168" s="122" t="s">
        <v>323</v>
      </c>
      <c r="GX168" s="254" t="s">
        <v>29</v>
      </c>
      <c r="GY168" s="254" t="s">
        <v>5</v>
      </c>
      <c r="GZ168" s="126">
        <v>0</v>
      </c>
      <c r="HA168" s="126">
        <v>0</v>
      </c>
      <c r="HB168" s="126">
        <f t="shared" si="6"/>
        <v>0</v>
      </c>
      <c r="HC168" s="126">
        <v>0</v>
      </c>
      <c r="HD168" s="126">
        <v>0</v>
      </c>
      <c r="HE168" s="6"/>
      <c r="HF168" s="127">
        <f t="shared" si="11"/>
        <v>-32</v>
      </c>
      <c r="HG168" s="128">
        <v>-1</v>
      </c>
      <c r="HH168" s="129"/>
      <c r="HI168" s="98">
        <f t="shared" si="8"/>
        <v>1</v>
      </c>
      <c r="HJ168" s="128"/>
      <c r="HK168" s="129"/>
      <c r="HL168" s="129">
        <v>43800</v>
      </c>
      <c r="HM168" s="129"/>
      <c r="HN168" s="129"/>
      <c r="HO168" s="129"/>
      <c r="HP168" s="129"/>
      <c r="HQ168" s="129"/>
      <c r="HR168" s="129"/>
      <c r="HS168" s="129"/>
      <c r="HT168" s="129"/>
      <c r="HU168" s="129"/>
      <c r="HV168" s="137"/>
      <c r="HW168" s="208"/>
      <c r="HX168" s="98"/>
      <c r="HY168" s="98"/>
      <c r="HZ168" s="98"/>
      <c r="IA168" s="98"/>
      <c r="IB168" s="98"/>
      <c r="IC168" s="209"/>
    </row>
    <row r="169" spans="1:237" ht="15" thickBot="1" x14ac:dyDescent="0.4">
      <c r="A169" s="217" t="str">
        <f t="shared" si="9"/>
        <v>AKTIV</v>
      </c>
      <c r="B169" s="218" t="str">
        <f t="shared" si="10"/>
        <v>test-18</v>
      </c>
      <c r="C169" s="296"/>
      <c r="D169" s="296"/>
      <c r="E169" s="296"/>
      <c r="F169" s="296"/>
      <c r="G169" s="296"/>
      <c r="H169" s="296"/>
      <c r="I169" s="297"/>
      <c r="J169" s="297"/>
      <c r="K169" s="293"/>
      <c r="L169" s="293"/>
      <c r="M169" s="293"/>
      <c r="N169" s="293"/>
      <c r="O169" s="293"/>
      <c r="P169" s="293"/>
      <c r="Q169" s="293"/>
      <c r="R169" s="293"/>
      <c r="S169" s="294"/>
      <c r="T169" s="294"/>
      <c r="U169" s="294"/>
      <c r="V169" s="294"/>
      <c r="W169" s="294"/>
      <c r="X169" s="294"/>
      <c r="Y169" s="294"/>
      <c r="Z169" s="294"/>
      <c r="AA169" s="294"/>
      <c r="AB169" s="294"/>
      <c r="AC169" s="294"/>
      <c r="AD169" s="294"/>
      <c r="AE169" s="294"/>
      <c r="AF169" s="294"/>
      <c r="AG169" s="294"/>
      <c r="AH169" s="294"/>
      <c r="AI169" s="294"/>
      <c r="AJ169" s="294"/>
      <c r="AK169" s="294"/>
      <c r="AL169" s="294"/>
      <c r="AM169" s="294"/>
      <c r="AN169" s="294"/>
      <c r="AO169" s="294"/>
      <c r="AP169" s="294"/>
      <c r="AQ169" s="294"/>
      <c r="AR169" s="294"/>
      <c r="AS169" s="294"/>
      <c r="AT169" s="294"/>
      <c r="AU169" s="294"/>
      <c r="AV169" s="276"/>
      <c r="AW169" s="295"/>
      <c r="AX169" s="295"/>
      <c r="AY169" s="293"/>
      <c r="AZ169" s="293"/>
      <c r="BA169" s="293"/>
      <c r="BB169" s="293"/>
      <c r="BC169" s="293"/>
      <c r="BD169" s="293"/>
      <c r="BE169" s="293"/>
      <c r="BF169" s="293"/>
      <c r="BG169" s="293"/>
      <c r="BJ169" s="204"/>
      <c r="BK169" s="204"/>
      <c r="BL169" s="204"/>
      <c r="BM169" s="204"/>
      <c r="BN169" s="204"/>
      <c r="BO169" s="204"/>
      <c r="BP169" s="204"/>
      <c r="BQ169" s="204"/>
      <c r="BR169" s="204"/>
      <c r="BS169" s="204"/>
      <c r="BT169" s="204"/>
      <c r="BU169" s="204"/>
      <c r="BV169" s="204"/>
      <c r="BW169" s="204"/>
      <c r="BX169" s="204"/>
      <c r="BY169" s="205"/>
      <c r="BZ169" s="205"/>
      <c r="CA169" s="205"/>
      <c r="CB169" s="205"/>
      <c r="CC169" s="205"/>
      <c r="CD169" s="205"/>
      <c r="CE169" s="205"/>
      <c r="CF169" s="205"/>
      <c r="CG169" s="205"/>
      <c r="CH169" s="205"/>
      <c r="CI169" s="205"/>
      <c r="CJ169" s="205"/>
      <c r="CK169" s="205"/>
      <c r="CL169" s="205"/>
      <c r="CM169" s="205"/>
      <c r="CN169" s="205"/>
      <c r="CO169" s="207"/>
      <c r="CP169" s="207"/>
      <c r="CQ169" s="207"/>
      <c r="CR169" s="207"/>
      <c r="CS169" s="207"/>
      <c r="CT169" s="288"/>
      <c r="CU169" s="288"/>
      <c r="CV169" s="288"/>
      <c r="CW169" s="288"/>
      <c r="CX169" s="288"/>
      <c r="CY169" s="288"/>
      <c r="CZ169" s="288"/>
      <c r="DA169" s="288"/>
      <c r="DB169" s="285"/>
      <c r="DC169" s="285"/>
      <c r="DD169" s="285"/>
      <c r="DE169" s="285"/>
      <c r="DF169" s="285"/>
      <c r="DG169" s="285"/>
      <c r="DH169" s="285"/>
      <c r="DI169" s="285"/>
      <c r="DJ169" s="285"/>
      <c r="DK169" s="285"/>
      <c r="DL169" s="285"/>
      <c r="DM169" s="285"/>
      <c r="DN169" s="285"/>
      <c r="DO169" s="285"/>
      <c r="DP169" s="285"/>
      <c r="DQ169" s="285"/>
      <c r="DR169" s="285"/>
      <c r="DS169" s="285"/>
      <c r="DT169" s="285"/>
      <c r="DU169" s="285"/>
      <c r="DV169" s="285"/>
      <c r="DW169" s="285"/>
      <c r="DX169" s="285"/>
      <c r="DY169" s="285"/>
      <c r="DZ169" s="285"/>
      <c r="EA169" s="285"/>
      <c r="EB169" s="285"/>
      <c r="EC169" s="285"/>
      <c r="ED169" s="285"/>
      <c r="EE169" s="285"/>
      <c r="EF169" s="285"/>
      <c r="EG169" s="285"/>
      <c r="EH169" s="285"/>
      <c r="EI169" s="285"/>
      <c r="EJ169" s="285"/>
      <c r="EK169" s="285"/>
      <c r="EL169" s="285"/>
      <c r="EM169" s="285"/>
      <c r="EN169" s="285"/>
      <c r="EO169" s="285"/>
      <c r="EP169" s="285"/>
      <c r="EQ169" s="285"/>
      <c r="ER169" s="285"/>
      <c r="ES169" s="285"/>
      <c r="ET169" s="285"/>
      <c r="EU169" s="285"/>
      <c r="EV169" s="285"/>
      <c r="EW169" s="206"/>
      <c r="FW169" s="165" t="str">
        <f t="shared" si="0"/>
        <v/>
      </c>
      <c r="FX169" s="174">
        <v>17</v>
      </c>
      <c r="FY169" s="200"/>
      <c r="FZ169" s="195" t="s">
        <v>5</v>
      </c>
      <c r="GA169" s="196" t="str">
        <f t="shared" si="1"/>
        <v/>
      </c>
      <c r="GB169" s="166" t="str">
        <f t="shared" si="2"/>
        <v/>
      </c>
      <c r="GC169" s="167" t="str">
        <f t="shared" si="3"/>
        <v/>
      </c>
      <c r="GD169" s="168" t="str">
        <f t="shared" si="4"/>
        <v/>
      </c>
      <c r="GE169" s="169" t="str">
        <f t="shared" si="12"/>
        <v/>
      </c>
      <c r="GF169" s="178"/>
      <c r="GG169" s="178"/>
      <c r="GH169" s="179"/>
      <c r="GI169" s="170" t="str">
        <f t="shared" si="13"/>
        <v/>
      </c>
      <c r="GJ169" s="178"/>
      <c r="GK169" s="178"/>
      <c r="GL169" s="189"/>
      <c r="GM169" s="190"/>
      <c r="GN169" s="191"/>
      <c r="GO169" s="101"/>
      <c r="GP169" s="101"/>
      <c r="GQ169" s="101"/>
      <c r="GR169" s="101"/>
      <c r="GS169" s="101"/>
      <c r="GT169" s="101"/>
      <c r="GU169" s="101"/>
      <c r="GV169" s="123" t="s">
        <v>246</v>
      </c>
      <c r="GW169" s="124" t="s">
        <v>324</v>
      </c>
      <c r="GX169" s="254" t="s">
        <v>30</v>
      </c>
      <c r="GY169" s="254" t="s">
        <v>5</v>
      </c>
      <c r="GZ169" s="126">
        <v>0</v>
      </c>
      <c r="HA169" s="126">
        <v>0</v>
      </c>
      <c r="HB169" s="126">
        <f t="shared" si="6"/>
        <v>0</v>
      </c>
      <c r="HC169" s="126">
        <v>0</v>
      </c>
      <c r="HD169" s="126">
        <v>0</v>
      </c>
      <c r="HE169" s="6"/>
      <c r="HF169" s="127">
        <f t="shared" si="11"/>
        <v>-31</v>
      </c>
      <c r="HG169" s="128">
        <v>-1</v>
      </c>
      <c r="HH169" s="129"/>
      <c r="HI169" s="98">
        <f t="shared" si="8"/>
        <v>1</v>
      </c>
      <c r="HJ169" s="128"/>
      <c r="HK169" s="129"/>
      <c r="HL169" s="129">
        <v>43800</v>
      </c>
      <c r="HM169" s="129"/>
      <c r="HN169" s="129"/>
      <c r="HO169" s="129"/>
      <c r="HP169" s="129"/>
      <c r="HQ169" s="129"/>
      <c r="HR169" s="129"/>
      <c r="HS169" s="129"/>
      <c r="HT169" s="129"/>
      <c r="HU169" s="129"/>
      <c r="HV169" s="137"/>
      <c r="HW169" s="208"/>
      <c r="HX169" s="98"/>
      <c r="HY169" s="98"/>
      <c r="HZ169" s="98"/>
      <c r="IA169" s="98"/>
      <c r="IB169" s="98"/>
      <c r="IC169" s="209"/>
    </row>
    <row r="170" spans="1:237" ht="15" thickTop="1" x14ac:dyDescent="0.35">
      <c r="A170" s="217" t="str">
        <f t="shared" si="9"/>
        <v>STOPP</v>
      </c>
      <c r="B170" s="218" t="str">
        <f t="shared" si="10"/>
        <v>test-19</v>
      </c>
      <c r="C170" s="296"/>
      <c r="D170" s="296"/>
      <c r="E170" s="296"/>
      <c r="F170" s="296"/>
      <c r="G170" s="296"/>
      <c r="H170" s="296"/>
      <c r="I170" s="297"/>
      <c r="J170" s="297"/>
      <c r="K170" s="293"/>
      <c r="L170" s="293"/>
      <c r="M170" s="293"/>
      <c r="N170" s="293"/>
      <c r="O170" s="293"/>
      <c r="P170" s="293"/>
      <c r="Q170" s="293"/>
      <c r="R170" s="293"/>
      <c r="S170" s="294"/>
      <c r="T170" s="294"/>
      <c r="U170" s="294"/>
      <c r="V170" s="294"/>
      <c r="W170" s="294"/>
      <c r="X170" s="294"/>
      <c r="Y170" s="294"/>
      <c r="Z170" s="294"/>
      <c r="AA170" s="294"/>
      <c r="AB170" s="294"/>
      <c r="AC170" s="294"/>
      <c r="AD170" s="294"/>
      <c r="AE170" s="294"/>
      <c r="AF170" s="294"/>
      <c r="AG170" s="294"/>
      <c r="AH170" s="294"/>
      <c r="AI170" s="294"/>
      <c r="AJ170" s="294"/>
      <c r="AK170" s="294"/>
      <c r="AL170" s="294"/>
      <c r="AM170" s="294"/>
      <c r="AN170" s="294"/>
      <c r="AO170" s="294"/>
      <c r="AP170" s="294"/>
      <c r="AQ170" s="294"/>
      <c r="AR170" s="294"/>
      <c r="AS170" s="294"/>
      <c r="AT170" s="294"/>
      <c r="AU170" s="294"/>
      <c r="AV170" s="276"/>
      <c r="AW170" s="295"/>
      <c r="AX170" s="295"/>
      <c r="AY170" s="293"/>
      <c r="AZ170" s="293"/>
      <c r="BA170" s="293"/>
      <c r="BB170" s="293"/>
      <c r="BC170" s="293"/>
      <c r="BD170" s="293"/>
      <c r="BE170" s="293"/>
      <c r="BF170" s="293"/>
      <c r="BG170" s="293"/>
      <c r="BJ170" s="204"/>
      <c r="BK170" s="204"/>
      <c r="BL170" s="204"/>
      <c r="BM170" s="204"/>
      <c r="BN170" s="204"/>
      <c r="BO170" s="204"/>
      <c r="BP170" s="204"/>
      <c r="BQ170" s="204"/>
      <c r="BR170" s="204"/>
      <c r="BS170" s="204"/>
      <c r="BT170" s="204"/>
      <c r="BU170" s="204"/>
      <c r="BV170" s="204"/>
      <c r="BW170" s="204"/>
      <c r="BX170" s="204"/>
      <c r="BY170" s="205"/>
      <c r="BZ170" s="205"/>
      <c r="CA170" s="205"/>
      <c r="CB170" s="205"/>
      <c r="CC170" s="205"/>
      <c r="CD170" s="205"/>
      <c r="CE170" s="205"/>
      <c r="CF170" s="205"/>
      <c r="CG170" s="205"/>
      <c r="CH170" s="205"/>
      <c r="CI170" s="205"/>
      <c r="CJ170" s="205"/>
      <c r="CK170" s="205"/>
      <c r="CL170" s="205"/>
      <c r="CM170" s="205"/>
      <c r="CN170" s="205"/>
      <c r="CO170" s="207"/>
      <c r="CP170" s="207"/>
      <c r="CQ170" s="207"/>
      <c r="CR170" s="207"/>
      <c r="CS170" s="207"/>
      <c r="CT170" s="288"/>
      <c r="CU170" s="288"/>
      <c r="CV170" s="288"/>
      <c r="CW170" s="288"/>
      <c r="CX170" s="288"/>
      <c r="CY170" s="288"/>
      <c r="CZ170" s="288"/>
      <c r="DA170" s="288"/>
      <c r="DB170" s="285"/>
      <c r="DC170" s="285"/>
      <c r="DD170" s="285"/>
      <c r="DE170" s="285"/>
      <c r="DF170" s="285"/>
      <c r="DG170" s="285"/>
      <c r="DH170" s="285"/>
      <c r="DI170" s="285"/>
      <c r="DJ170" s="285"/>
      <c r="DK170" s="285"/>
      <c r="DL170" s="285"/>
      <c r="DM170" s="285"/>
      <c r="DN170" s="285"/>
      <c r="DO170" s="285"/>
      <c r="DP170" s="285"/>
      <c r="DQ170" s="285"/>
      <c r="DR170" s="285"/>
      <c r="DS170" s="285"/>
      <c r="DT170" s="285"/>
      <c r="DU170" s="285"/>
      <c r="DV170" s="285"/>
      <c r="DW170" s="285"/>
      <c r="DX170" s="285"/>
      <c r="DY170" s="285"/>
      <c r="DZ170" s="285"/>
      <c r="EA170" s="285"/>
      <c r="EB170" s="285"/>
      <c r="EC170" s="285"/>
      <c r="ED170" s="285"/>
      <c r="EE170" s="285"/>
      <c r="EF170" s="285"/>
      <c r="EG170" s="285"/>
      <c r="EH170" s="285"/>
      <c r="EI170" s="285"/>
      <c r="EJ170" s="285"/>
      <c r="EK170" s="285"/>
      <c r="EL170" s="285"/>
      <c r="EM170" s="285"/>
      <c r="EN170" s="285"/>
      <c r="EO170" s="285"/>
      <c r="EP170" s="285"/>
      <c r="EQ170" s="285"/>
      <c r="ER170" s="285"/>
      <c r="ES170" s="285"/>
      <c r="ET170" s="285"/>
      <c r="EU170" s="285"/>
      <c r="EV170" s="285"/>
      <c r="EW170" s="206"/>
      <c r="FW170" s="159" t="str">
        <f t="shared" si="0"/>
        <v/>
      </c>
      <c r="FX170" s="173">
        <v>19</v>
      </c>
      <c r="FY170" s="199"/>
      <c r="FZ170" s="194" t="s">
        <v>9</v>
      </c>
      <c r="GA170" s="84" t="str">
        <f t="shared" si="1"/>
        <v/>
      </c>
      <c r="GB170" s="160" t="str">
        <f t="shared" si="2"/>
        <v/>
      </c>
      <c r="GC170" s="161" t="str">
        <f t="shared" si="3"/>
        <v/>
      </c>
      <c r="GD170" s="162" t="str">
        <f t="shared" si="4"/>
        <v/>
      </c>
      <c r="GE170" s="163" t="str">
        <f t="shared" si="12"/>
        <v/>
      </c>
      <c r="GF170" s="90"/>
      <c r="GG170" s="90"/>
      <c r="GH170" s="177"/>
      <c r="GI170" s="164" t="str">
        <f t="shared" si="13"/>
        <v/>
      </c>
      <c r="GJ170" s="90"/>
      <c r="GK170" s="90"/>
      <c r="GL170" s="186"/>
      <c r="GM170" s="187"/>
      <c r="GN170" s="188"/>
      <c r="GO170" s="101"/>
      <c r="GP170" s="101"/>
      <c r="GQ170" s="101">
        <v>8</v>
      </c>
      <c r="GR170" s="101"/>
      <c r="GS170" s="101"/>
      <c r="GT170" s="101"/>
      <c r="GU170" s="101"/>
      <c r="GV170" s="121" t="s">
        <v>247</v>
      </c>
      <c r="GW170" s="122" t="s">
        <v>325</v>
      </c>
      <c r="GX170" s="254" t="s">
        <v>29</v>
      </c>
      <c r="GY170" s="254" t="s">
        <v>25</v>
      </c>
      <c r="GZ170" s="3">
        <v>0</v>
      </c>
      <c r="HA170" s="3">
        <v>0</v>
      </c>
      <c r="HB170" s="3">
        <f t="shared" si="6"/>
        <v>0</v>
      </c>
      <c r="HC170" s="3">
        <v>0</v>
      </c>
      <c r="HD170" s="3">
        <v>0</v>
      </c>
      <c r="HE170" s="6"/>
      <c r="HF170" s="127">
        <f t="shared" si="11"/>
        <v>-30</v>
      </c>
      <c r="HG170" s="128">
        <v>168</v>
      </c>
      <c r="HH170" s="129">
        <v>44075</v>
      </c>
      <c r="HI170" s="98">
        <f t="shared" si="8"/>
        <v>1</v>
      </c>
      <c r="HJ170" s="128">
        <v>168</v>
      </c>
      <c r="HK170" s="129">
        <v>44075</v>
      </c>
      <c r="HL170" s="129">
        <v>44075</v>
      </c>
      <c r="HM170" s="129"/>
      <c r="HN170" s="129"/>
      <c r="HO170" s="129"/>
      <c r="HP170" s="129"/>
      <c r="HQ170" s="129"/>
      <c r="HR170" s="129"/>
      <c r="HS170" s="129"/>
      <c r="HT170" s="129"/>
      <c r="HU170" s="129"/>
      <c r="HV170" s="137"/>
      <c r="HW170" s="208"/>
      <c r="HX170" s="98"/>
      <c r="HY170" s="98"/>
      <c r="HZ170" s="98"/>
      <c r="IA170" s="98"/>
      <c r="IB170" s="98"/>
      <c r="IC170" s="209"/>
    </row>
    <row r="171" spans="1:237" x14ac:dyDescent="0.35">
      <c r="A171" s="217" t="str">
        <f t="shared" si="9"/>
        <v>AKTIV</v>
      </c>
      <c r="B171" s="218" t="str">
        <f t="shared" si="10"/>
        <v>test-20</v>
      </c>
      <c r="C171" s="296"/>
      <c r="D171" s="296"/>
      <c r="E171" s="296"/>
      <c r="F171" s="296"/>
      <c r="G171" s="296"/>
      <c r="H171" s="296"/>
      <c r="I171" s="297"/>
      <c r="J171" s="297"/>
      <c r="K171" s="293"/>
      <c r="L171" s="293"/>
      <c r="M171" s="293"/>
      <c r="N171" s="293"/>
      <c r="O171" s="293"/>
      <c r="P171" s="293"/>
      <c r="Q171" s="293"/>
      <c r="R171" s="293"/>
      <c r="S171" s="294"/>
      <c r="T171" s="294"/>
      <c r="U171" s="294"/>
      <c r="V171" s="294"/>
      <c r="W171" s="294"/>
      <c r="X171" s="294"/>
      <c r="Y171" s="294"/>
      <c r="Z171" s="294"/>
      <c r="AA171" s="294"/>
      <c r="AB171" s="294"/>
      <c r="AC171" s="294"/>
      <c r="AD171" s="294"/>
      <c r="AE171" s="294"/>
      <c r="AF171" s="294"/>
      <c r="AG171" s="294"/>
      <c r="AH171" s="294"/>
      <c r="AI171" s="294"/>
      <c r="AJ171" s="294"/>
      <c r="AK171" s="294"/>
      <c r="AL171" s="294"/>
      <c r="AM171" s="294"/>
      <c r="AN171" s="294"/>
      <c r="AO171" s="294"/>
      <c r="AP171" s="294"/>
      <c r="AQ171" s="294"/>
      <c r="AR171" s="294"/>
      <c r="AS171" s="294"/>
      <c r="AT171" s="294"/>
      <c r="AU171" s="294"/>
      <c r="AV171" s="276"/>
      <c r="AW171" s="295"/>
      <c r="AX171" s="295"/>
      <c r="AY171" s="293"/>
      <c r="AZ171" s="293"/>
      <c r="BA171" s="293"/>
      <c r="BB171" s="293"/>
      <c r="BC171" s="293"/>
      <c r="BD171" s="293"/>
      <c r="BE171" s="293"/>
      <c r="BF171" s="293"/>
      <c r="BG171" s="293"/>
      <c r="BJ171" s="204"/>
      <c r="BK171" s="204"/>
      <c r="BL171" s="204"/>
      <c r="BM171" s="204"/>
      <c r="BN171" s="204"/>
      <c r="BO171" s="204"/>
      <c r="BP171" s="204"/>
      <c r="BQ171" s="204"/>
      <c r="BR171" s="204"/>
      <c r="BS171" s="204"/>
      <c r="BT171" s="204"/>
      <c r="BU171" s="204"/>
      <c r="BV171" s="204"/>
      <c r="BW171" s="204"/>
      <c r="BX171" s="204"/>
      <c r="BY171" s="205"/>
      <c r="BZ171" s="205"/>
      <c r="CA171" s="205"/>
      <c r="CB171" s="205"/>
      <c r="CC171" s="205"/>
      <c r="CD171" s="205"/>
      <c r="CE171" s="205"/>
      <c r="CF171" s="205"/>
      <c r="CG171" s="205"/>
      <c r="CH171" s="205"/>
      <c r="CI171" s="205"/>
      <c r="CJ171" s="205"/>
      <c r="CK171" s="205"/>
      <c r="CL171" s="205"/>
      <c r="CM171" s="205"/>
      <c r="CN171" s="205"/>
      <c r="CO171" s="207"/>
      <c r="CP171" s="207"/>
      <c r="CQ171" s="207"/>
      <c r="CR171" s="207"/>
      <c r="CS171" s="207"/>
      <c r="CT171" s="288"/>
      <c r="CU171" s="288"/>
      <c r="CV171" s="288"/>
      <c r="CW171" s="288"/>
      <c r="CX171" s="288"/>
      <c r="CY171" s="288"/>
      <c r="CZ171" s="288"/>
      <c r="DA171" s="288"/>
      <c r="DB171" s="285"/>
      <c r="DC171" s="285"/>
      <c r="DD171" s="285"/>
      <c r="DE171" s="285"/>
      <c r="DF171" s="285"/>
      <c r="DG171" s="285"/>
      <c r="DH171" s="285"/>
      <c r="DI171" s="285"/>
      <c r="DJ171" s="285"/>
      <c r="DK171" s="285"/>
      <c r="DL171" s="285"/>
      <c r="DM171" s="285"/>
      <c r="DN171" s="285"/>
      <c r="DO171" s="285"/>
      <c r="DP171" s="285"/>
      <c r="DQ171" s="285"/>
      <c r="DR171" s="285"/>
      <c r="DS171" s="285"/>
      <c r="DT171" s="285"/>
      <c r="DU171" s="285"/>
      <c r="DV171" s="285"/>
      <c r="DW171" s="285"/>
      <c r="DX171" s="285"/>
      <c r="DY171" s="285"/>
      <c r="DZ171" s="285"/>
      <c r="EA171" s="285"/>
      <c r="EB171" s="285"/>
      <c r="EC171" s="285"/>
      <c r="ED171" s="285"/>
      <c r="EE171" s="285"/>
      <c r="EF171" s="285"/>
      <c r="EG171" s="285"/>
      <c r="EH171" s="285"/>
      <c r="EI171" s="285"/>
      <c r="EJ171" s="285"/>
      <c r="EK171" s="285"/>
      <c r="EL171" s="285"/>
      <c r="EM171" s="285"/>
      <c r="EN171" s="285"/>
      <c r="EO171" s="285"/>
      <c r="EP171" s="285"/>
      <c r="EQ171" s="285"/>
      <c r="ER171" s="285"/>
      <c r="ES171" s="285"/>
      <c r="ET171" s="285"/>
      <c r="EU171" s="285"/>
      <c r="EV171" s="285"/>
      <c r="EW171" s="206"/>
      <c r="FW171" s="147" t="str">
        <f t="shared" si="0"/>
        <v/>
      </c>
      <c r="FX171" s="171">
        <v>20</v>
      </c>
      <c r="FY171" s="197"/>
      <c r="FZ171" s="192" t="s">
        <v>9</v>
      </c>
      <c r="GA171" s="82" t="str">
        <f t="shared" si="1"/>
        <v/>
      </c>
      <c r="GB171" s="148" t="str">
        <f t="shared" si="2"/>
        <v/>
      </c>
      <c r="GC171" s="149" t="str">
        <f t="shared" si="3"/>
        <v/>
      </c>
      <c r="GD171" s="150" t="str">
        <f t="shared" si="4"/>
        <v/>
      </c>
      <c r="GE171" s="151" t="str">
        <f t="shared" si="12"/>
        <v/>
      </c>
      <c r="GF171" s="91"/>
      <c r="GG171" s="91"/>
      <c r="GH171" s="175"/>
      <c r="GI171" s="152" t="str">
        <f t="shared" si="13"/>
        <v/>
      </c>
      <c r="GJ171" s="91"/>
      <c r="GK171" s="91"/>
      <c r="GL171" s="180"/>
      <c r="GM171" s="181"/>
      <c r="GN171" s="182"/>
      <c r="GO171" s="101"/>
      <c r="GP171" s="101"/>
      <c r="GQ171" s="101"/>
      <c r="GR171" s="101"/>
      <c r="GS171" s="101"/>
      <c r="GT171" s="101"/>
      <c r="GU171" s="101"/>
      <c r="GV171" s="123" t="s">
        <v>248</v>
      </c>
      <c r="GW171" s="124" t="s">
        <v>326</v>
      </c>
      <c r="GX171" s="254" t="s">
        <v>29</v>
      </c>
      <c r="GY171" s="254" t="s">
        <v>5</v>
      </c>
      <c r="GZ171" s="3">
        <v>0</v>
      </c>
      <c r="HA171" s="3">
        <v>0</v>
      </c>
      <c r="HB171" s="3">
        <f t="shared" si="6"/>
        <v>0</v>
      </c>
      <c r="HC171" s="3">
        <v>0</v>
      </c>
      <c r="HD171" s="3">
        <v>0</v>
      </c>
      <c r="HE171" s="6"/>
      <c r="HF171" s="127">
        <f t="shared" si="11"/>
        <v>-29</v>
      </c>
      <c r="HG171" s="128">
        <v>59</v>
      </c>
      <c r="HH171" s="129">
        <v>43943</v>
      </c>
      <c r="HI171" s="98">
        <f t="shared" si="8"/>
        <v>1</v>
      </c>
      <c r="HJ171" s="128">
        <v>59</v>
      </c>
      <c r="HK171" s="129">
        <v>43943</v>
      </c>
      <c r="HL171" s="129">
        <v>43943</v>
      </c>
      <c r="HM171" s="129"/>
      <c r="HN171" s="129"/>
      <c r="HO171" s="129"/>
      <c r="HP171" s="129"/>
      <c r="HQ171" s="129"/>
      <c r="HR171" s="129"/>
      <c r="HS171" s="129"/>
      <c r="HT171" s="129"/>
      <c r="HU171" s="129"/>
      <c r="HV171" s="137"/>
      <c r="HW171" s="208"/>
      <c r="HX171" s="98"/>
      <c r="HY171" s="98" t="s">
        <v>2</v>
      </c>
      <c r="HZ171" s="98"/>
      <c r="IA171" s="98"/>
      <c r="IB171" s="98"/>
      <c r="IC171" s="209"/>
    </row>
    <row r="172" spans="1:237" x14ac:dyDescent="0.35">
      <c r="A172" s="217" t="str">
        <f t="shared" si="9"/>
        <v>AKTIV</v>
      </c>
      <c r="B172" s="218" t="str">
        <f t="shared" si="10"/>
        <v>test-21</v>
      </c>
      <c r="C172" s="296"/>
      <c r="D172" s="296"/>
      <c r="E172" s="296"/>
      <c r="F172" s="296"/>
      <c r="G172" s="296"/>
      <c r="H172" s="296"/>
      <c r="I172" s="297"/>
      <c r="J172" s="297"/>
      <c r="K172" s="293"/>
      <c r="L172" s="293"/>
      <c r="M172" s="293"/>
      <c r="N172" s="293"/>
      <c r="O172" s="293"/>
      <c r="P172" s="293"/>
      <c r="Q172" s="293"/>
      <c r="R172" s="293"/>
      <c r="S172" s="294"/>
      <c r="T172" s="294"/>
      <c r="U172" s="294"/>
      <c r="V172" s="294"/>
      <c r="W172" s="294"/>
      <c r="X172" s="294"/>
      <c r="Y172" s="294"/>
      <c r="Z172" s="294"/>
      <c r="AA172" s="294"/>
      <c r="AB172" s="294"/>
      <c r="AC172" s="294"/>
      <c r="AD172" s="294"/>
      <c r="AE172" s="294"/>
      <c r="AF172" s="294"/>
      <c r="AG172" s="294"/>
      <c r="AH172" s="294"/>
      <c r="AI172" s="294"/>
      <c r="AJ172" s="294"/>
      <c r="AK172" s="294"/>
      <c r="AL172" s="294"/>
      <c r="AM172" s="294"/>
      <c r="AN172" s="294"/>
      <c r="AO172" s="294"/>
      <c r="AP172" s="294"/>
      <c r="AQ172" s="294"/>
      <c r="AR172" s="294"/>
      <c r="AS172" s="294"/>
      <c r="AT172" s="294"/>
      <c r="AU172" s="294"/>
      <c r="AV172" s="276"/>
      <c r="AW172" s="295"/>
      <c r="AX172" s="295"/>
      <c r="AY172" s="293"/>
      <c r="AZ172" s="293"/>
      <c r="BA172" s="293"/>
      <c r="BB172" s="293"/>
      <c r="BC172" s="293"/>
      <c r="BD172" s="293"/>
      <c r="BE172" s="293"/>
      <c r="BF172" s="293"/>
      <c r="BG172" s="293"/>
      <c r="BJ172" s="204"/>
      <c r="BK172" s="204"/>
      <c r="BL172" s="204"/>
      <c r="BM172" s="204"/>
      <c r="BN172" s="204"/>
      <c r="BO172" s="204"/>
      <c r="BP172" s="204"/>
      <c r="BQ172" s="204"/>
      <c r="BR172" s="204"/>
      <c r="BS172" s="204"/>
      <c r="BT172" s="204"/>
      <c r="BU172" s="204"/>
      <c r="BV172" s="204"/>
      <c r="BW172" s="204"/>
      <c r="BX172" s="204"/>
      <c r="BY172" s="205"/>
      <c r="BZ172" s="205"/>
      <c r="CA172" s="205"/>
      <c r="CB172" s="205"/>
      <c r="CC172" s="205"/>
      <c r="CD172" s="205"/>
      <c r="CE172" s="205"/>
      <c r="CF172" s="205"/>
      <c r="CG172" s="205"/>
      <c r="CH172" s="205"/>
      <c r="CI172" s="205"/>
      <c r="CJ172" s="205"/>
      <c r="CK172" s="205"/>
      <c r="CL172" s="205"/>
      <c r="CM172" s="205"/>
      <c r="CN172" s="205"/>
      <c r="CO172" s="207"/>
      <c r="CP172" s="207"/>
      <c r="CQ172" s="207"/>
      <c r="CR172" s="207"/>
      <c r="CS172" s="207"/>
      <c r="CT172" s="288"/>
      <c r="CU172" s="288"/>
      <c r="CV172" s="288"/>
      <c r="CW172" s="288"/>
      <c r="CX172" s="288"/>
      <c r="CY172" s="288"/>
      <c r="CZ172" s="288"/>
      <c r="DA172" s="288"/>
      <c r="DB172" s="285"/>
      <c r="DC172" s="285"/>
      <c r="DD172" s="285"/>
      <c r="DE172" s="285"/>
      <c r="DF172" s="285"/>
      <c r="DG172" s="285"/>
      <c r="DH172" s="285"/>
      <c r="DI172" s="285"/>
      <c r="DJ172" s="285"/>
      <c r="DK172" s="285"/>
      <c r="DL172" s="285"/>
      <c r="DM172" s="285"/>
      <c r="DN172" s="285"/>
      <c r="DO172" s="285"/>
      <c r="DP172" s="285"/>
      <c r="DQ172" s="285"/>
      <c r="DR172" s="285"/>
      <c r="DS172" s="285"/>
      <c r="DT172" s="285"/>
      <c r="DU172" s="285"/>
      <c r="DV172" s="285"/>
      <c r="DW172" s="285"/>
      <c r="DX172" s="285"/>
      <c r="DY172" s="285"/>
      <c r="DZ172" s="285"/>
      <c r="EA172" s="285"/>
      <c r="EB172" s="285"/>
      <c r="EC172" s="285"/>
      <c r="ED172" s="285"/>
      <c r="EE172" s="285"/>
      <c r="EF172" s="285"/>
      <c r="EG172" s="285"/>
      <c r="EH172" s="285"/>
      <c r="EI172" s="285"/>
      <c r="EJ172" s="285"/>
      <c r="EK172" s="285"/>
      <c r="EL172" s="285"/>
      <c r="EM172" s="285"/>
      <c r="EN172" s="285"/>
      <c r="EO172" s="285"/>
      <c r="EP172" s="285"/>
      <c r="EQ172" s="285"/>
      <c r="ER172" s="285"/>
      <c r="ES172" s="285"/>
      <c r="ET172" s="285"/>
      <c r="EU172" s="285"/>
      <c r="EV172" s="285"/>
      <c r="EW172" s="206"/>
      <c r="FW172" s="147" t="str">
        <f t="shared" si="0"/>
        <v/>
      </c>
      <c r="FX172" s="171">
        <v>21</v>
      </c>
      <c r="FY172" s="197"/>
      <c r="FZ172" s="192" t="s">
        <v>9</v>
      </c>
      <c r="GA172" s="82" t="str">
        <f t="shared" si="1"/>
        <v/>
      </c>
      <c r="GB172" s="148" t="str">
        <f t="shared" si="2"/>
        <v/>
      </c>
      <c r="GC172" s="149" t="str">
        <f t="shared" si="3"/>
        <v/>
      </c>
      <c r="GD172" s="150" t="str">
        <f t="shared" si="4"/>
        <v/>
      </c>
      <c r="GE172" s="151" t="str">
        <f t="shared" si="12"/>
        <v/>
      </c>
      <c r="GF172" s="91">
        <v>43931</v>
      </c>
      <c r="GG172" s="91">
        <v>43954</v>
      </c>
      <c r="GH172" s="175"/>
      <c r="GI172" s="152" t="str">
        <f t="shared" si="13"/>
        <v/>
      </c>
      <c r="GJ172" s="91"/>
      <c r="GK172" s="91"/>
      <c r="GL172" s="180"/>
      <c r="GM172" s="181"/>
      <c r="GN172" s="182"/>
      <c r="GO172" s="101"/>
      <c r="GP172" s="101"/>
      <c r="GQ172" s="101"/>
      <c r="GR172" s="101"/>
      <c r="GS172" s="101"/>
      <c r="GT172" s="101"/>
      <c r="GU172" s="101"/>
      <c r="GV172" s="121" t="s">
        <v>249</v>
      </c>
      <c r="GW172" s="122" t="s">
        <v>327</v>
      </c>
      <c r="GX172" s="254" t="s">
        <v>31</v>
      </c>
      <c r="GY172" s="254" t="s">
        <v>5</v>
      </c>
      <c r="GZ172" s="3">
        <v>0</v>
      </c>
      <c r="HA172" s="3">
        <v>14500000000</v>
      </c>
      <c r="HB172" s="3">
        <v>14500000000</v>
      </c>
      <c r="HC172" s="3">
        <v>0</v>
      </c>
      <c r="HD172" s="3">
        <v>1500000000</v>
      </c>
      <c r="HE172" s="6"/>
      <c r="HF172" s="127">
        <f t="shared" si="11"/>
        <v>-28</v>
      </c>
      <c r="HG172" s="128">
        <v>1521</v>
      </c>
      <c r="HH172" s="129">
        <v>45662</v>
      </c>
      <c r="HI172" s="98">
        <f t="shared" si="8"/>
        <v>1</v>
      </c>
      <c r="HJ172" s="128"/>
      <c r="HK172" s="129">
        <v>45662</v>
      </c>
      <c r="HL172" s="129">
        <v>45663</v>
      </c>
      <c r="HM172" s="129"/>
      <c r="HN172" s="129"/>
      <c r="HO172" s="129"/>
      <c r="HP172" s="129"/>
      <c r="HQ172" s="129"/>
      <c r="HR172" s="129"/>
      <c r="HS172" s="129"/>
      <c r="HT172" s="129"/>
      <c r="HU172" s="129"/>
      <c r="HV172" s="137"/>
      <c r="HW172" s="208" t="s">
        <v>2</v>
      </c>
      <c r="HX172" s="98"/>
      <c r="HY172" s="98"/>
      <c r="HZ172" s="98"/>
      <c r="IA172" s="98"/>
      <c r="IB172" s="98"/>
      <c r="IC172" s="209"/>
    </row>
    <row r="173" spans="1:237" x14ac:dyDescent="0.35">
      <c r="A173" s="217" t="str">
        <f t="shared" si="9"/>
        <v>PENDING</v>
      </c>
      <c r="B173" s="218" t="str">
        <f t="shared" si="10"/>
        <v>test-22</v>
      </c>
      <c r="C173" s="296"/>
      <c r="D173" s="296"/>
      <c r="E173" s="296"/>
      <c r="F173" s="296"/>
      <c r="G173" s="296"/>
      <c r="H173" s="296"/>
      <c r="I173" s="297"/>
      <c r="J173" s="297"/>
      <c r="K173" s="293"/>
      <c r="L173" s="293"/>
      <c r="M173" s="293"/>
      <c r="N173" s="293"/>
      <c r="O173" s="293"/>
      <c r="P173" s="293"/>
      <c r="Q173" s="293"/>
      <c r="R173" s="293"/>
      <c r="S173" s="294"/>
      <c r="T173" s="294"/>
      <c r="U173" s="294"/>
      <c r="V173" s="294"/>
      <c r="W173" s="294"/>
      <c r="X173" s="294"/>
      <c r="Y173" s="294"/>
      <c r="Z173" s="294"/>
      <c r="AA173" s="294"/>
      <c r="AB173" s="294"/>
      <c r="AC173" s="294"/>
      <c r="AD173" s="294"/>
      <c r="AE173" s="294"/>
      <c r="AF173" s="294"/>
      <c r="AG173" s="294"/>
      <c r="AH173" s="294"/>
      <c r="AI173" s="294"/>
      <c r="AJ173" s="294"/>
      <c r="AK173" s="294"/>
      <c r="AL173" s="294"/>
      <c r="AM173" s="294"/>
      <c r="AN173" s="294"/>
      <c r="AO173" s="294"/>
      <c r="AP173" s="294"/>
      <c r="AQ173" s="294"/>
      <c r="AR173" s="294"/>
      <c r="AS173" s="294"/>
      <c r="AT173" s="294"/>
      <c r="AU173" s="294"/>
      <c r="AV173" s="276"/>
      <c r="AW173" s="295"/>
      <c r="AX173" s="295"/>
      <c r="AY173" s="293"/>
      <c r="AZ173" s="293"/>
      <c r="BA173" s="293"/>
      <c r="BB173" s="293"/>
      <c r="BC173" s="293"/>
      <c r="BD173" s="293"/>
      <c r="BE173" s="293"/>
      <c r="BF173" s="293"/>
      <c r="BG173" s="293"/>
      <c r="BJ173" s="204"/>
      <c r="BK173" s="204"/>
      <c r="BL173" s="204"/>
      <c r="BM173" s="204"/>
      <c r="BN173" s="204"/>
      <c r="BO173" s="204"/>
      <c r="BP173" s="204"/>
      <c r="BQ173" s="204"/>
      <c r="BR173" s="204"/>
      <c r="BS173" s="204"/>
      <c r="BT173" s="204"/>
      <c r="BU173" s="204"/>
      <c r="BV173" s="204"/>
      <c r="BW173" s="204"/>
      <c r="BX173" s="204"/>
      <c r="BY173" s="205"/>
      <c r="BZ173" s="205"/>
      <c r="CA173" s="205"/>
      <c r="CB173" s="205"/>
      <c r="CC173" s="205"/>
      <c r="CD173" s="205"/>
      <c r="CE173" s="205"/>
      <c r="CF173" s="205"/>
      <c r="CG173" s="205"/>
      <c r="CH173" s="205"/>
      <c r="CI173" s="205"/>
      <c r="CJ173" s="205"/>
      <c r="CK173" s="205"/>
      <c r="CL173" s="205"/>
      <c r="CM173" s="205"/>
      <c r="CN173" s="205"/>
      <c r="CO173" s="207"/>
      <c r="CP173" s="207"/>
      <c r="CQ173" s="207"/>
      <c r="CR173" s="207"/>
      <c r="CS173" s="207"/>
      <c r="CT173" s="288"/>
      <c r="CU173" s="288"/>
      <c r="CV173" s="288"/>
      <c r="CW173" s="288"/>
      <c r="CX173" s="288"/>
      <c r="CY173" s="288"/>
      <c r="CZ173" s="288"/>
      <c r="DA173" s="288"/>
      <c r="DB173" s="285"/>
      <c r="DC173" s="285"/>
      <c r="DD173" s="285"/>
      <c r="DE173" s="285"/>
      <c r="DF173" s="285"/>
      <c r="DG173" s="285"/>
      <c r="DH173" s="285"/>
      <c r="DI173" s="285"/>
      <c r="DJ173" s="285"/>
      <c r="DK173" s="285"/>
      <c r="DL173" s="285"/>
      <c r="DM173" s="285"/>
      <c r="DN173" s="285"/>
      <c r="DO173" s="285"/>
      <c r="DP173" s="285"/>
      <c r="DQ173" s="285"/>
      <c r="DR173" s="285"/>
      <c r="DS173" s="285"/>
      <c r="DT173" s="285"/>
      <c r="DU173" s="285"/>
      <c r="DV173" s="285"/>
      <c r="DW173" s="285"/>
      <c r="DX173" s="285"/>
      <c r="DY173" s="285"/>
      <c r="DZ173" s="285"/>
      <c r="EA173" s="285"/>
      <c r="EB173" s="285"/>
      <c r="EC173" s="285"/>
      <c r="ED173" s="285"/>
      <c r="EE173" s="285"/>
      <c r="EF173" s="285"/>
      <c r="EG173" s="285"/>
      <c r="EH173" s="285"/>
      <c r="EI173" s="285"/>
      <c r="EJ173" s="285"/>
      <c r="EK173" s="285"/>
      <c r="EL173" s="285"/>
      <c r="EM173" s="285"/>
      <c r="EN173" s="285"/>
      <c r="EO173" s="285"/>
      <c r="EP173" s="285"/>
      <c r="EQ173" s="285"/>
      <c r="ER173" s="285"/>
      <c r="ES173" s="285"/>
      <c r="ET173" s="285"/>
      <c r="EU173" s="285"/>
      <c r="EV173" s="285"/>
      <c r="EW173" s="206"/>
      <c r="FW173" s="147" t="str">
        <f t="shared" si="0"/>
        <v/>
      </c>
      <c r="FX173" s="171">
        <v>22</v>
      </c>
      <c r="FY173" s="197"/>
      <c r="FZ173" s="192" t="s">
        <v>25</v>
      </c>
      <c r="GA173" s="82" t="str">
        <f t="shared" si="1"/>
        <v/>
      </c>
      <c r="GB173" s="148" t="str">
        <f t="shared" si="2"/>
        <v/>
      </c>
      <c r="GC173" s="149" t="str">
        <f t="shared" si="3"/>
        <v/>
      </c>
      <c r="GD173" s="150" t="str">
        <f t="shared" si="4"/>
        <v/>
      </c>
      <c r="GE173" s="151" t="str">
        <f t="shared" si="12"/>
        <v/>
      </c>
      <c r="GF173" s="91"/>
      <c r="GG173" s="91"/>
      <c r="GH173" s="175"/>
      <c r="GI173" s="152" t="str">
        <f t="shared" si="13"/>
        <v/>
      </c>
      <c r="GJ173" s="91"/>
      <c r="GK173" s="91"/>
      <c r="GL173" s="180"/>
      <c r="GM173" s="181"/>
      <c r="GN173" s="182"/>
      <c r="GO173" s="101"/>
      <c r="GP173" s="101"/>
      <c r="GQ173" s="101"/>
      <c r="GR173" s="101"/>
      <c r="GS173" s="101"/>
      <c r="GT173" s="101"/>
      <c r="GU173" s="101"/>
      <c r="GV173" s="123" t="s">
        <v>250</v>
      </c>
      <c r="GW173" s="124" t="s">
        <v>328</v>
      </c>
      <c r="GX173" s="254" t="s">
        <v>29</v>
      </c>
      <c r="GY173" s="254" t="s">
        <v>18</v>
      </c>
      <c r="GZ173" s="3">
        <v>0</v>
      </c>
      <c r="HA173" s="3">
        <v>0</v>
      </c>
      <c r="HB173" s="3">
        <f t="shared" ref="HB173:HB226" si="14">IF(GV173="","",IF(GY173&lt;&gt;"AKTIV",0,IF(OR(HA173="",HA173&lt;=0),GZ173/7,HA173)))</f>
        <v>0</v>
      </c>
      <c r="HC173" s="3">
        <v>0</v>
      </c>
      <c r="HD173" s="3">
        <v>0</v>
      </c>
      <c r="HE173" s="6"/>
      <c r="HF173" s="127">
        <f t="shared" si="11"/>
        <v>-27</v>
      </c>
      <c r="HG173" s="128">
        <v>93</v>
      </c>
      <c r="HH173" s="129"/>
      <c r="HI173" s="98">
        <f t="shared" si="8"/>
        <v>0</v>
      </c>
      <c r="HJ173" s="128"/>
      <c r="HK173" s="129">
        <v>43997</v>
      </c>
      <c r="HL173" s="129"/>
      <c r="HM173" s="129"/>
      <c r="HN173" s="129"/>
      <c r="HO173" s="129"/>
      <c r="HP173" s="129"/>
      <c r="HQ173" s="129"/>
      <c r="HR173" s="129"/>
      <c r="HS173" s="129"/>
      <c r="HT173" s="129"/>
      <c r="HU173" s="129"/>
      <c r="HV173" s="137"/>
      <c r="HW173" s="208" t="s">
        <v>2</v>
      </c>
      <c r="HX173" s="98"/>
      <c r="HY173" s="98"/>
      <c r="HZ173" s="98"/>
      <c r="IA173" s="98"/>
      <c r="IB173" s="98"/>
      <c r="IC173" s="209"/>
    </row>
    <row r="174" spans="1:237" ht="15" thickBot="1" x14ac:dyDescent="0.4">
      <c r="A174" s="217" t="str">
        <f t="shared" si="9"/>
        <v>PAUSE</v>
      </c>
      <c r="B174" s="218" t="str">
        <f t="shared" si="10"/>
        <v>test-23</v>
      </c>
      <c r="C174" s="296"/>
      <c r="D174" s="296"/>
      <c r="E174" s="296"/>
      <c r="F174" s="296"/>
      <c r="G174" s="296"/>
      <c r="H174" s="296"/>
      <c r="I174" s="297"/>
      <c r="J174" s="297"/>
      <c r="K174" s="293"/>
      <c r="L174" s="293"/>
      <c r="M174" s="293"/>
      <c r="N174" s="293"/>
      <c r="O174" s="293"/>
      <c r="P174" s="293"/>
      <c r="Q174" s="293"/>
      <c r="R174" s="293"/>
      <c r="S174" s="294"/>
      <c r="T174" s="294"/>
      <c r="U174" s="294"/>
      <c r="V174" s="294"/>
      <c r="W174" s="294"/>
      <c r="X174" s="294"/>
      <c r="Y174" s="294"/>
      <c r="Z174" s="294"/>
      <c r="AA174" s="294"/>
      <c r="AB174" s="294"/>
      <c r="AC174" s="294"/>
      <c r="AD174" s="294"/>
      <c r="AE174" s="294"/>
      <c r="AF174" s="294"/>
      <c r="AG174" s="294"/>
      <c r="AH174" s="294"/>
      <c r="AI174" s="294"/>
      <c r="AJ174" s="294"/>
      <c r="AK174" s="294"/>
      <c r="AL174" s="294"/>
      <c r="AM174" s="294"/>
      <c r="AN174" s="294"/>
      <c r="AO174" s="294"/>
      <c r="AP174" s="294"/>
      <c r="AQ174" s="294"/>
      <c r="AR174" s="294"/>
      <c r="AS174" s="294"/>
      <c r="AT174" s="294"/>
      <c r="AU174" s="294"/>
      <c r="AV174" s="276"/>
      <c r="AW174" s="295"/>
      <c r="AX174" s="295"/>
      <c r="AY174" s="293"/>
      <c r="AZ174" s="293"/>
      <c r="BA174" s="293"/>
      <c r="BB174" s="293"/>
      <c r="BC174" s="293"/>
      <c r="BD174" s="293"/>
      <c r="BE174" s="293"/>
      <c r="BF174" s="293"/>
      <c r="BG174" s="293"/>
      <c r="BJ174" s="204"/>
      <c r="BK174" s="204"/>
      <c r="BL174" s="204"/>
      <c r="BM174" s="204"/>
      <c r="BN174" s="204"/>
      <c r="BO174" s="204"/>
      <c r="BP174" s="204"/>
      <c r="BQ174" s="204"/>
      <c r="BR174" s="204"/>
      <c r="BS174" s="204"/>
      <c r="BT174" s="204"/>
      <c r="BU174" s="204"/>
      <c r="BV174" s="204"/>
      <c r="BW174" s="204"/>
      <c r="BX174" s="204"/>
      <c r="BY174" s="205"/>
      <c r="BZ174" s="205"/>
      <c r="CA174" s="205"/>
      <c r="CB174" s="205"/>
      <c r="CC174" s="277"/>
      <c r="CD174" s="277"/>
      <c r="CE174" s="277"/>
      <c r="CF174" s="277"/>
      <c r="CG174" s="205"/>
      <c r="CH174" s="205"/>
      <c r="CI174" s="205"/>
      <c r="CJ174" s="205"/>
      <c r="CK174" s="205"/>
      <c r="CL174" s="205"/>
      <c r="CM174" s="205"/>
      <c r="CN174" s="205"/>
      <c r="CO174" s="207"/>
      <c r="CP174" s="207"/>
      <c r="CQ174" s="207"/>
      <c r="CR174" s="207"/>
      <c r="CS174" s="207"/>
      <c r="CT174" s="288"/>
      <c r="CU174" s="288"/>
      <c r="CV174" s="288"/>
      <c r="CW174" s="288"/>
      <c r="CX174" s="288"/>
      <c r="CY174" s="288"/>
      <c r="CZ174" s="288"/>
      <c r="DA174" s="288"/>
      <c r="DB174" s="285"/>
      <c r="DC174" s="285"/>
      <c r="DD174" s="285"/>
      <c r="DE174" s="285"/>
      <c r="DF174" s="285"/>
      <c r="DG174" s="285"/>
      <c r="DH174" s="285"/>
      <c r="DI174" s="285"/>
      <c r="DJ174" s="285"/>
      <c r="DK174" s="285"/>
      <c r="DL174" s="285"/>
      <c r="DM174" s="285"/>
      <c r="DN174" s="285"/>
      <c r="DO174" s="285"/>
      <c r="DP174" s="285"/>
      <c r="DQ174" s="285"/>
      <c r="DR174" s="285"/>
      <c r="DS174" s="285"/>
      <c r="DT174" s="285"/>
      <c r="DU174" s="285"/>
      <c r="DV174" s="285"/>
      <c r="DW174" s="285"/>
      <c r="DX174" s="285"/>
      <c r="DY174" s="285"/>
      <c r="DZ174" s="285"/>
      <c r="EA174" s="285"/>
      <c r="EB174" s="285"/>
      <c r="EC174" s="285"/>
      <c r="ED174" s="285"/>
      <c r="EE174" s="285"/>
      <c r="EF174" s="285"/>
      <c r="EG174" s="285"/>
      <c r="EH174" s="285"/>
      <c r="EI174" s="285"/>
      <c r="EJ174" s="285"/>
      <c r="EK174" s="285"/>
      <c r="EL174" s="285"/>
      <c r="EM174" s="285"/>
      <c r="EN174" s="285"/>
      <c r="EO174" s="285"/>
      <c r="EP174" s="285"/>
      <c r="EQ174" s="285"/>
      <c r="ER174" s="285"/>
      <c r="ES174" s="285"/>
      <c r="ET174" s="285"/>
      <c r="EU174" s="285"/>
      <c r="EV174" s="285"/>
      <c r="EW174" s="206"/>
      <c r="FW174" s="165" t="str">
        <f t="shared" si="0"/>
        <v/>
      </c>
      <c r="FX174" s="174">
        <v>23</v>
      </c>
      <c r="FY174" s="200"/>
      <c r="FZ174" s="195" t="s">
        <v>25</v>
      </c>
      <c r="GA174" s="196" t="str">
        <f t="shared" si="1"/>
        <v/>
      </c>
      <c r="GB174" s="166" t="str">
        <f t="shared" si="2"/>
        <v/>
      </c>
      <c r="GC174" s="167" t="str">
        <f t="shared" si="3"/>
        <v/>
      </c>
      <c r="GD174" s="168" t="str">
        <f t="shared" si="4"/>
        <v/>
      </c>
      <c r="GE174" s="169" t="str">
        <f t="shared" si="12"/>
        <v/>
      </c>
      <c r="GF174" s="178"/>
      <c r="GG174" s="178"/>
      <c r="GH174" s="179"/>
      <c r="GI174" s="170" t="str">
        <f t="shared" si="13"/>
        <v/>
      </c>
      <c r="GJ174" s="178"/>
      <c r="GK174" s="178"/>
      <c r="GL174" s="189"/>
      <c r="GM174" s="190"/>
      <c r="GN174" s="191"/>
      <c r="GO174" s="101"/>
      <c r="GP174" s="101"/>
      <c r="GQ174" s="101"/>
      <c r="GR174" s="101"/>
      <c r="GS174" s="101"/>
      <c r="GT174" s="101"/>
      <c r="GU174" s="101"/>
      <c r="GV174" s="121" t="s">
        <v>251</v>
      </c>
      <c r="GW174" s="122" t="s">
        <v>329</v>
      </c>
      <c r="GX174" s="254" t="s">
        <v>29</v>
      </c>
      <c r="GY174" s="254" t="s">
        <v>9</v>
      </c>
      <c r="GZ174" s="126"/>
      <c r="HA174" s="126">
        <v>2000000000</v>
      </c>
      <c r="HB174" s="126">
        <f t="shared" si="14"/>
        <v>0</v>
      </c>
      <c r="HC174" s="126"/>
      <c r="HD174" s="126"/>
      <c r="HE174" s="6"/>
      <c r="HF174" s="127">
        <f t="shared" si="11"/>
        <v>-26</v>
      </c>
      <c r="HG174" s="128">
        <v>118</v>
      </c>
      <c r="HH174" s="129">
        <v>43902</v>
      </c>
      <c r="HI174" s="98">
        <f t="shared" si="8"/>
        <v>1</v>
      </c>
      <c r="HJ174" s="128"/>
      <c r="HK174" s="129"/>
      <c r="HL174" s="129">
        <v>43800</v>
      </c>
      <c r="HM174" s="129">
        <v>43954</v>
      </c>
      <c r="HN174" s="129"/>
      <c r="HO174" s="129"/>
      <c r="HP174" s="129"/>
      <c r="HQ174" s="129"/>
      <c r="HR174" s="129"/>
      <c r="HS174" s="129"/>
      <c r="HT174" s="129"/>
      <c r="HU174" s="129"/>
      <c r="HV174" s="137"/>
      <c r="HW174" s="208"/>
      <c r="HX174" s="98"/>
      <c r="HY174" s="98"/>
      <c r="HZ174" s="98"/>
      <c r="IA174" s="98"/>
      <c r="IB174" s="98"/>
      <c r="IC174" s="209"/>
    </row>
    <row r="175" spans="1:237" ht="15" thickTop="1" x14ac:dyDescent="0.35">
      <c r="A175" s="217" t="str">
        <f t="shared" si="9"/>
        <v>STOPP</v>
      </c>
      <c r="B175" s="218" t="str">
        <f t="shared" si="10"/>
        <v>test-24</v>
      </c>
      <c r="C175" s="296"/>
      <c r="D175" s="296"/>
      <c r="E175" s="296"/>
      <c r="F175" s="296"/>
      <c r="G175" s="296"/>
      <c r="H175" s="296"/>
      <c r="I175" s="297"/>
      <c r="J175" s="297"/>
      <c r="K175" s="293"/>
      <c r="L175" s="293"/>
      <c r="M175" s="293"/>
      <c r="N175" s="293"/>
      <c r="O175" s="293"/>
      <c r="P175" s="293"/>
      <c r="Q175" s="293"/>
      <c r="R175" s="293"/>
      <c r="S175" s="294"/>
      <c r="T175" s="294"/>
      <c r="U175" s="294"/>
      <c r="V175" s="294"/>
      <c r="W175" s="294"/>
      <c r="X175" s="294"/>
      <c r="Y175" s="294"/>
      <c r="Z175" s="294"/>
      <c r="AA175" s="294"/>
      <c r="AB175" s="294"/>
      <c r="AC175" s="294"/>
      <c r="AD175" s="294"/>
      <c r="AE175" s="294"/>
      <c r="AF175" s="294"/>
      <c r="AG175" s="294"/>
      <c r="AH175" s="294"/>
      <c r="AI175" s="294"/>
      <c r="AJ175" s="294"/>
      <c r="AK175" s="294"/>
      <c r="AL175" s="294"/>
      <c r="AM175" s="294"/>
      <c r="AN175" s="294"/>
      <c r="AO175" s="294"/>
      <c r="AP175" s="294"/>
      <c r="AQ175" s="294"/>
      <c r="AR175" s="294"/>
      <c r="AS175" s="294"/>
      <c r="AT175" s="294"/>
      <c r="AU175" s="294"/>
      <c r="AV175" s="276"/>
      <c r="AW175" s="295"/>
      <c r="AX175" s="295"/>
      <c r="AY175" s="293"/>
      <c r="AZ175" s="293"/>
      <c r="BA175" s="293"/>
      <c r="BB175" s="293"/>
      <c r="BC175" s="293"/>
      <c r="BD175" s="293"/>
      <c r="BE175" s="293"/>
      <c r="BF175" s="293"/>
      <c r="BG175" s="293"/>
      <c r="BJ175" s="204"/>
      <c r="BK175" s="204"/>
      <c r="BL175" s="204"/>
      <c r="BM175" s="204"/>
      <c r="BN175" s="204"/>
      <c r="BO175" s="204"/>
      <c r="BP175" s="204"/>
      <c r="BQ175" s="204"/>
      <c r="BR175" s="204"/>
      <c r="BS175" s="204"/>
      <c r="BT175" s="204"/>
      <c r="BU175" s="204"/>
      <c r="BV175" s="204"/>
      <c r="BW175" s="204"/>
      <c r="BX175" s="204"/>
      <c r="BY175" s="205"/>
      <c r="BZ175" s="205"/>
      <c r="CA175" s="205"/>
      <c r="CB175" s="205"/>
      <c r="CC175" s="205"/>
      <c r="CD175" s="205"/>
      <c r="CE175" s="205"/>
      <c r="CF175" s="205"/>
      <c r="CG175" s="205"/>
      <c r="CH175" s="205"/>
      <c r="CI175" s="205"/>
      <c r="CJ175" s="205"/>
      <c r="CK175" s="205"/>
      <c r="CL175" s="205"/>
      <c r="CM175" s="205"/>
      <c r="CN175" s="205"/>
      <c r="CO175" s="207"/>
      <c r="CP175" s="207"/>
      <c r="CQ175" s="207"/>
      <c r="CR175" s="207"/>
      <c r="CS175" s="207"/>
      <c r="CT175" s="288"/>
      <c r="CU175" s="288"/>
      <c r="CV175" s="288"/>
      <c r="CW175" s="288"/>
      <c r="CX175" s="288"/>
      <c r="CY175" s="288"/>
      <c r="CZ175" s="288"/>
      <c r="DA175" s="288"/>
      <c r="DB175" s="285"/>
      <c r="DC175" s="285"/>
      <c r="DD175" s="285"/>
      <c r="DE175" s="285"/>
      <c r="DF175" s="285"/>
      <c r="DG175" s="285"/>
      <c r="DH175" s="285"/>
      <c r="DI175" s="285"/>
      <c r="DJ175" s="285"/>
      <c r="DK175" s="285"/>
      <c r="DL175" s="285"/>
      <c r="DM175" s="285"/>
      <c r="DN175" s="285"/>
      <c r="DO175" s="285"/>
      <c r="DP175" s="285"/>
      <c r="DQ175" s="285"/>
      <c r="DR175" s="285"/>
      <c r="DS175" s="285"/>
      <c r="DT175" s="285"/>
      <c r="DU175" s="285"/>
      <c r="DV175" s="285"/>
      <c r="DW175" s="285"/>
      <c r="DX175" s="285"/>
      <c r="DY175" s="285"/>
      <c r="DZ175" s="285"/>
      <c r="EA175" s="285"/>
      <c r="EB175" s="285"/>
      <c r="EC175" s="285"/>
      <c r="ED175" s="285"/>
      <c r="EE175" s="285"/>
      <c r="EF175" s="285"/>
      <c r="EG175" s="285"/>
      <c r="EH175" s="285"/>
      <c r="EI175" s="285"/>
      <c r="EJ175" s="285"/>
      <c r="EK175" s="285"/>
      <c r="EL175" s="285"/>
      <c r="EM175" s="285"/>
      <c r="EN175" s="285"/>
      <c r="EO175" s="285"/>
      <c r="EP175" s="285"/>
      <c r="EQ175" s="285"/>
      <c r="ER175" s="285"/>
      <c r="ES175" s="285"/>
      <c r="ET175" s="285"/>
      <c r="EU175" s="285"/>
      <c r="EV175" s="285"/>
      <c r="EW175" s="206"/>
      <c r="FW175" s="159" t="str">
        <f t="shared" si="0"/>
        <v/>
      </c>
      <c r="FX175" s="173">
        <v>24</v>
      </c>
      <c r="FY175" s="199"/>
      <c r="FZ175" s="194" t="s">
        <v>25</v>
      </c>
      <c r="GA175" s="84" t="str">
        <f t="shared" si="1"/>
        <v/>
      </c>
      <c r="GB175" s="160" t="str">
        <f t="shared" si="2"/>
        <v/>
      </c>
      <c r="GC175" s="161" t="str">
        <f t="shared" si="3"/>
        <v/>
      </c>
      <c r="GD175" s="162" t="str">
        <f t="shared" si="4"/>
        <v/>
      </c>
      <c r="GE175" s="163" t="str">
        <f t="shared" si="12"/>
        <v/>
      </c>
      <c r="GF175" s="90"/>
      <c r="GG175" s="90"/>
      <c r="GH175" s="177"/>
      <c r="GI175" s="164" t="str">
        <f t="shared" si="13"/>
        <v/>
      </c>
      <c r="GJ175" s="90"/>
      <c r="GK175" s="90"/>
      <c r="GL175" s="186"/>
      <c r="GM175" s="187"/>
      <c r="GN175" s="188"/>
      <c r="GO175" s="101"/>
      <c r="GP175" s="101"/>
      <c r="GQ175" s="101"/>
      <c r="GR175" s="101"/>
      <c r="GS175" s="101"/>
      <c r="GT175" s="101"/>
      <c r="GU175" s="101"/>
      <c r="GV175" s="123" t="s">
        <v>252</v>
      </c>
      <c r="GW175" s="124" t="s">
        <v>330</v>
      </c>
      <c r="GX175" s="254" t="s">
        <v>29</v>
      </c>
      <c r="GY175" s="254" t="s">
        <v>25</v>
      </c>
      <c r="GZ175" s="3">
        <v>0</v>
      </c>
      <c r="HA175" s="3">
        <v>4000000000</v>
      </c>
      <c r="HB175" s="3">
        <f t="shared" si="14"/>
        <v>0</v>
      </c>
      <c r="HC175" s="3">
        <v>0</v>
      </c>
      <c r="HD175" s="3">
        <v>0</v>
      </c>
      <c r="HE175" s="6"/>
      <c r="HF175" s="127">
        <f t="shared" si="11"/>
        <v>-25</v>
      </c>
      <c r="HG175" s="128">
        <v>100</v>
      </c>
      <c r="HH175" s="129">
        <v>43975</v>
      </c>
      <c r="HI175" s="98">
        <f t="shared" si="8"/>
        <v>1</v>
      </c>
      <c r="HJ175" s="128">
        <v>100</v>
      </c>
      <c r="HK175" s="129">
        <v>43975</v>
      </c>
      <c r="HL175" s="129">
        <v>43976</v>
      </c>
      <c r="HM175" s="129">
        <v>43997</v>
      </c>
      <c r="HN175" s="129"/>
      <c r="HO175" s="129"/>
      <c r="HP175" s="129"/>
      <c r="HQ175" s="129"/>
      <c r="HR175" s="129"/>
      <c r="HS175" s="129"/>
      <c r="HT175" s="129"/>
      <c r="HU175" s="129"/>
      <c r="HV175" s="137"/>
      <c r="HW175" s="208" t="s">
        <v>2</v>
      </c>
      <c r="HX175" s="98"/>
      <c r="HY175" s="98"/>
      <c r="HZ175" s="98"/>
      <c r="IA175" s="98"/>
      <c r="IB175" s="98"/>
      <c r="IC175" s="209"/>
    </row>
    <row r="176" spans="1:237" x14ac:dyDescent="0.35">
      <c r="A176" s="217" t="str">
        <f t="shared" si="9"/>
        <v>PENDING</v>
      </c>
      <c r="B176" s="218" t="str">
        <f t="shared" si="10"/>
        <v>test-25</v>
      </c>
      <c r="C176" s="296"/>
      <c r="D176" s="296"/>
      <c r="E176" s="296"/>
      <c r="F176" s="296"/>
      <c r="G176" s="296"/>
      <c r="H176" s="296"/>
      <c r="I176" s="297"/>
      <c r="J176" s="297"/>
      <c r="K176" s="293"/>
      <c r="L176" s="293"/>
      <c r="M176" s="293"/>
      <c r="N176" s="293"/>
      <c r="O176" s="293"/>
      <c r="P176" s="293"/>
      <c r="Q176" s="293"/>
      <c r="R176" s="293"/>
      <c r="S176" s="294"/>
      <c r="T176" s="294"/>
      <c r="U176" s="294"/>
      <c r="V176" s="294"/>
      <c r="W176" s="294"/>
      <c r="X176" s="294"/>
      <c r="Y176" s="294"/>
      <c r="Z176" s="294"/>
      <c r="AA176" s="294"/>
      <c r="AB176" s="294"/>
      <c r="AC176" s="294"/>
      <c r="AD176" s="294"/>
      <c r="AE176" s="294"/>
      <c r="AF176" s="294"/>
      <c r="AG176" s="294"/>
      <c r="AH176" s="294"/>
      <c r="AI176" s="294"/>
      <c r="AJ176" s="294"/>
      <c r="AK176" s="294"/>
      <c r="AL176" s="294"/>
      <c r="AM176" s="294"/>
      <c r="AN176" s="294"/>
      <c r="AO176" s="294"/>
      <c r="AP176" s="294"/>
      <c r="AQ176" s="294"/>
      <c r="AR176" s="294"/>
      <c r="AS176" s="294"/>
      <c r="AT176" s="294"/>
      <c r="AU176" s="294"/>
      <c r="AV176" s="276"/>
      <c r="AW176" s="295"/>
      <c r="AX176" s="295"/>
      <c r="AY176" s="293"/>
      <c r="AZ176" s="293"/>
      <c r="BA176" s="293"/>
      <c r="BB176" s="293"/>
      <c r="BC176" s="293"/>
      <c r="BD176" s="293"/>
      <c r="BE176" s="293"/>
      <c r="BF176" s="293"/>
      <c r="BG176" s="293"/>
      <c r="BJ176" s="204"/>
      <c r="BK176" s="204"/>
      <c r="BL176" s="204"/>
      <c r="BM176" s="204"/>
      <c r="BN176" s="204"/>
      <c r="BO176" s="204"/>
      <c r="BP176" s="204"/>
      <c r="BQ176" s="204"/>
      <c r="BR176" s="204"/>
      <c r="BS176" s="204"/>
      <c r="BT176" s="204"/>
      <c r="BU176" s="204"/>
      <c r="BV176" s="204"/>
      <c r="BW176" s="204"/>
      <c r="BX176" s="204"/>
      <c r="BY176" s="205"/>
      <c r="BZ176" s="205"/>
      <c r="CA176" s="205"/>
      <c r="CB176" s="205"/>
      <c r="CC176" s="205"/>
      <c r="CD176" s="205"/>
      <c r="CE176" s="205"/>
      <c r="CF176" s="205"/>
      <c r="CG176" s="205"/>
      <c r="CH176" s="205"/>
      <c r="CI176" s="205"/>
      <c r="CJ176" s="205"/>
      <c r="CK176" s="205"/>
      <c r="CL176" s="205"/>
      <c r="CM176" s="205"/>
      <c r="CN176" s="205"/>
      <c r="CO176" s="207"/>
      <c r="CP176" s="207"/>
      <c r="CQ176" s="207"/>
      <c r="CR176" s="207"/>
      <c r="CS176" s="207"/>
      <c r="CT176" s="288"/>
      <c r="CU176" s="288"/>
      <c r="CV176" s="288"/>
      <c r="CW176" s="288"/>
      <c r="CX176" s="288"/>
      <c r="CY176" s="288"/>
      <c r="CZ176" s="288"/>
      <c r="DA176" s="288"/>
      <c r="DB176" s="285"/>
      <c r="DC176" s="285"/>
      <c r="DD176" s="285"/>
      <c r="DE176" s="285"/>
      <c r="DF176" s="285"/>
      <c r="DG176" s="285"/>
      <c r="DH176" s="285"/>
      <c r="DI176" s="285"/>
      <c r="DJ176" s="285"/>
      <c r="DK176" s="285"/>
      <c r="DL176" s="285"/>
      <c r="DM176" s="285"/>
      <c r="DN176" s="285"/>
      <c r="DO176" s="285"/>
      <c r="DP176" s="285"/>
      <c r="DQ176" s="285"/>
      <c r="DR176" s="285"/>
      <c r="DS176" s="285"/>
      <c r="DT176" s="285"/>
      <c r="DU176" s="285"/>
      <c r="DV176" s="285"/>
      <c r="DW176" s="285"/>
      <c r="DX176" s="285"/>
      <c r="DY176" s="285"/>
      <c r="DZ176" s="285"/>
      <c r="EA176" s="285"/>
      <c r="EB176" s="285"/>
      <c r="EC176" s="285"/>
      <c r="ED176" s="285"/>
      <c r="EE176" s="285"/>
      <c r="EF176" s="285"/>
      <c r="EG176" s="285"/>
      <c r="EH176" s="285"/>
      <c r="EI176" s="285"/>
      <c r="EJ176" s="285"/>
      <c r="EK176" s="285"/>
      <c r="EL176" s="285"/>
      <c r="EM176" s="285"/>
      <c r="EN176" s="285"/>
      <c r="EO176" s="285"/>
      <c r="EP176" s="285"/>
      <c r="EQ176" s="285"/>
      <c r="ER176" s="285"/>
      <c r="ES176" s="285"/>
      <c r="ET176" s="285"/>
      <c r="EU176" s="285"/>
      <c r="EV176" s="285"/>
      <c r="EW176" s="206"/>
      <c r="FW176" s="147" t="str">
        <f t="shared" si="0"/>
        <v/>
      </c>
      <c r="FX176" s="171">
        <v>25</v>
      </c>
      <c r="FY176" s="197"/>
      <c r="FZ176" s="192" t="s">
        <v>25</v>
      </c>
      <c r="GA176" s="82" t="str">
        <f t="shared" si="1"/>
        <v/>
      </c>
      <c r="GB176" s="148" t="str">
        <f t="shared" si="2"/>
        <v/>
      </c>
      <c r="GC176" s="149" t="str">
        <f t="shared" si="3"/>
        <v/>
      </c>
      <c r="GD176" s="150" t="str">
        <f t="shared" si="4"/>
        <v/>
      </c>
      <c r="GE176" s="151" t="str">
        <f t="shared" si="12"/>
        <v/>
      </c>
      <c r="GF176" s="91"/>
      <c r="GG176" s="91"/>
      <c r="GH176" s="175"/>
      <c r="GI176" s="152" t="str">
        <f t="shared" si="13"/>
        <v/>
      </c>
      <c r="GJ176" s="91"/>
      <c r="GK176" s="91"/>
      <c r="GL176" s="180"/>
      <c r="GM176" s="181"/>
      <c r="GN176" s="182"/>
      <c r="GO176" s="101"/>
      <c r="GP176" s="101"/>
      <c r="GQ176" s="101"/>
      <c r="GR176" s="101"/>
      <c r="GS176" s="101"/>
      <c r="GT176" s="101"/>
      <c r="GU176" s="101"/>
      <c r="GV176" s="121" t="s">
        <v>253</v>
      </c>
      <c r="GW176" s="122" t="s">
        <v>331</v>
      </c>
      <c r="GX176" s="254" t="s">
        <v>29</v>
      </c>
      <c r="GY176" s="254" t="s">
        <v>18</v>
      </c>
      <c r="GZ176" s="3">
        <v>0</v>
      </c>
      <c r="HA176" s="3">
        <v>0</v>
      </c>
      <c r="HB176" s="3">
        <f t="shared" si="14"/>
        <v>0</v>
      </c>
      <c r="HC176" s="3">
        <v>0</v>
      </c>
      <c r="HD176" s="3">
        <v>0</v>
      </c>
      <c r="HE176" s="6"/>
      <c r="HF176" s="127">
        <f t="shared" si="11"/>
        <v>-24</v>
      </c>
      <c r="HG176" s="128">
        <v>328</v>
      </c>
      <c r="HH176" s="129">
        <v>44025</v>
      </c>
      <c r="HI176" s="98">
        <f t="shared" si="8"/>
        <v>0</v>
      </c>
      <c r="HJ176" s="128">
        <v>328</v>
      </c>
      <c r="HK176" s="129">
        <v>44025</v>
      </c>
      <c r="HL176" s="129"/>
      <c r="HM176" s="129"/>
      <c r="HN176" s="129"/>
      <c r="HO176" s="129"/>
      <c r="HP176" s="129"/>
      <c r="HQ176" s="129"/>
      <c r="HR176" s="129"/>
      <c r="HS176" s="129"/>
      <c r="HT176" s="129"/>
      <c r="HU176" s="129"/>
      <c r="HV176" s="137"/>
      <c r="HW176" s="208"/>
      <c r="HX176" s="98"/>
      <c r="HY176" s="98"/>
      <c r="HZ176" s="98"/>
      <c r="IA176" s="98"/>
      <c r="IB176" s="98"/>
      <c r="IC176" s="209"/>
    </row>
    <row r="177" spans="1:237" x14ac:dyDescent="0.35">
      <c r="A177" s="217" t="str">
        <f t="shared" si="9"/>
        <v>AKTIV</v>
      </c>
      <c r="B177" s="218" t="str">
        <f t="shared" si="10"/>
        <v>test-26</v>
      </c>
      <c r="C177" s="296"/>
      <c r="D177" s="296"/>
      <c r="E177" s="296"/>
      <c r="F177" s="296"/>
      <c r="G177" s="296"/>
      <c r="H177" s="296"/>
      <c r="I177" s="297"/>
      <c r="J177" s="297"/>
      <c r="K177" s="293"/>
      <c r="L177" s="293"/>
      <c r="M177" s="293"/>
      <c r="N177" s="293"/>
      <c r="O177" s="293"/>
      <c r="P177" s="293"/>
      <c r="Q177" s="293"/>
      <c r="R177" s="293"/>
      <c r="S177" s="294"/>
      <c r="T177" s="294"/>
      <c r="U177" s="294"/>
      <c r="V177" s="294"/>
      <c r="W177" s="294"/>
      <c r="X177" s="294"/>
      <c r="Y177" s="294"/>
      <c r="Z177" s="294"/>
      <c r="AA177" s="294"/>
      <c r="AB177" s="294"/>
      <c r="AC177" s="294"/>
      <c r="AD177" s="294"/>
      <c r="AE177" s="294"/>
      <c r="AF177" s="294"/>
      <c r="AG177" s="294"/>
      <c r="AH177" s="294"/>
      <c r="AI177" s="294"/>
      <c r="AJ177" s="294"/>
      <c r="AK177" s="294"/>
      <c r="AL177" s="294"/>
      <c r="AM177" s="294"/>
      <c r="AN177" s="294"/>
      <c r="AO177" s="294"/>
      <c r="AP177" s="294"/>
      <c r="AQ177" s="294"/>
      <c r="AR177" s="294"/>
      <c r="AS177" s="294"/>
      <c r="AT177" s="294"/>
      <c r="AU177" s="294"/>
      <c r="AV177" s="276"/>
      <c r="AW177" s="295"/>
      <c r="AX177" s="295"/>
      <c r="AY177" s="293"/>
      <c r="AZ177" s="293"/>
      <c r="BA177" s="293"/>
      <c r="BB177" s="293"/>
      <c r="BC177" s="293"/>
      <c r="BD177" s="293"/>
      <c r="BE177" s="293"/>
      <c r="BF177" s="293"/>
      <c r="BG177" s="293"/>
      <c r="BJ177" s="204"/>
      <c r="BK177" s="204"/>
      <c r="BL177" s="204"/>
      <c r="BM177" s="204"/>
      <c r="BN177" s="204"/>
      <c r="BO177" s="204"/>
      <c r="BP177" s="204"/>
      <c r="BQ177" s="204"/>
      <c r="BR177" s="204"/>
      <c r="BS177" s="204"/>
      <c r="BT177" s="204"/>
      <c r="BU177" s="204"/>
      <c r="BV177" s="204"/>
      <c r="BW177" s="204"/>
      <c r="BX177" s="204"/>
      <c r="BY177" s="205"/>
      <c r="BZ177" s="205"/>
      <c r="CA177" s="205"/>
      <c r="CB177" s="205"/>
      <c r="CC177" s="205"/>
      <c r="CD177" s="205"/>
      <c r="CE177" s="205"/>
      <c r="CF177" s="205"/>
      <c r="CG177" s="205"/>
      <c r="CH177" s="205"/>
      <c r="CI177" s="205"/>
      <c r="CJ177" s="205"/>
      <c r="CK177" s="205"/>
      <c r="CL177" s="205"/>
      <c r="CM177" s="205"/>
      <c r="CN177" s="205"/>
      <c r="CO177" s="207"/>
      <c r="CP177" s="207"/>
      <c r="CQ177" s="207"/>
      <c r="CR177" s="207"/>
      <c r="CS177" s="207"/>
      <c r="CT177" s="288"/>
      <c r="CU177" s="288"/>
      <c r="CV177" s="288"/>
      <c r="CW177" s="288"/>
      <c r="CX177" s="288"/>
      <c r="CY177" s="288"/>
      <c r="CZ177" s="288"/>
      <c r="DA177" s="288"/>
      <c r="DB177" s="285"/>
      <c r="DC177" s="285"/>
      <c r="DD177" s="285"/>
      <c r="DE177" s="285"/>
      <c r="DF177" s="285"/>
      <c r="DG177" s="285"/>
      <c r="DH177" s="285"/>
      <c r="DI177" s="285"/>
      <c r="DJ177" s="285"/>
      <c r="DK177" s="285"/>
      <c r="DL177" s="285"/>
      <c r="DM177" s="285"/>
      <c r="DN177" s="285"/>
      <c r="DO177" s="285"/>
      <c r="DP177" s="285"/>
      <c r="DQ177" s="285"/>
      <c r="DR177" s="285"/>
      <c r="DS177" s="285"/>
      <c r="DT177" s="285"/>
      <c r="DU177" s="285"/>
      <c r="DV177" s="285"/>
      <c r="DW177" s="285"/>
      <c r="DX177" s="285"/>
      <c r="DY177" s="285"/>
      <c r="DZ177" s="285"/>
      <c r="EA177" s="285"/>
      <c r="EB177" s="285"/>
      <c r="EC177" s="285"/>
      <c r="ED177" s="285"/>
      <c r="EE177" s="285"/>
      <c r="EF177" s="285"/>
      <c r="EG177" s="285"/>
      <c r="EH177" s="285"/>
      <c r="EI177" s="285"/>
      <c r="EJ177" s="285"/>
      <c r="EK177" s="285"/>
      <c r="EL177" s="285"/>
      <c r="EM177" s="285"/>
      <c r="EN177" s="285"/>
      <c r="EO177" s="285"/>
      <c r="EP177" s="285"/>
      <c r="EQ177" s="285"/>
      <c r="ER177" s="285"/>
      <c r="ES177" s="285"/>
      <c r="ET177" s="285"/>
      <c r="EU177" s="285"/>
      <c r="EV177" s="285"/>
      <c r="EW177" s="206"/>
      <c r="FW177" s="147" t="str">
        <f t="shared" si="0"/>
        <v/>
      </c>
      <c r="FX177" s="171">
        <v>26</v>
      </c>
      <c r="FY177" s="197"/>
      <c r="FZ177" s="192" t="s">
        <v>25</v>
      </c>
      <c r="GA177" s="82" t="str">
        <f t="shared" si="1"/>
        <v/>
      </c>
      <c r="GB177" s="148" t="str">
        <f t="shared" si="2"/>
        <v/>
      </c>
      <c r="GC177" s="149" t="str">
        <f t="shared" si="3"/>
        <v/>
      </c>
      <c r="GD177" s="150" t="str">
        <f t="shared" si="4"/>
        <v/>
      </c>
      <c r="GE177" s="151" t="str">
        <f t="shared" si="12"/>
        <v/>
      </c>
      <c r="GF177" s="91"/>
      <c r="GG177" s="91"/>
      <c r="GH177" s="175"/>
      <c r="GI177" s="152" t="str">
        <f t="shared" si="13"/>
        <v/>
      </c>
      <c r="GJ177" s="91"/>
      <c r="GK177" s="91"/>
      <c r="GL177" s="180"/>
      <c r="GM177" s="181"/>
      <c r="GN177" s="182"/>
      <c r="GO177" s="101"/>
      <c r="GP177" s="101"/>
      <c r="GQ177" s="101"/>
      <c r="GR177" s="101"/>
      <c r="GS177" s="101"/>
      <c r="GT177" s="101"/>
      <c r="GU177" s="101"/>
      <c r="GV177" s="123" t="s">
        <v>254</v>
      </c>
      <c r="GW177" s="124" t="s">
        <v>332</v>
      </c>
      <c r="GX177" s="254" t="s">
        <v>32</v>
      </c>
      <c r="GY177" s="254" t="s">
        <v>5</v>
      </c>
      <c r="GZ177" s="126">
        <v>0</v>
      </c>
      <c r="HA177" s="126">
        <v>0</v>
      </c>
      <c r="HB177" s="126">
        <f t="shared" si="14"/>
        <v>0</v>
      </c>
      <c r="HC177" s="126">
        <v>0</v>
      </c>
      <c r="HD177" s="126">
        <v>0</v>
      </c>
      <c r="HE177" s="6"/>
      <c r="HF177" s="127">
        <f t="shared" si="11"/>
        <v>-23</v>
      </c>
      <c r="HG177" s="128">
        <v>-1</v>
      </c>
      <c r="HH177" s="129"/>
      <c r="HI177" s="98">
        <f t="shared" si="8"/>
        <v>1</v>
      </c>
      <c r="HJ177" s="128"/>
      <c r="HK177" s="129"/>
      <c r="HL177" s="129">
        <v>43800</v>
      </c>
      <c r="HM177" s="129"/>
      <c r="HN177" s="129"/>
      <c r="HO177" s="129"/>
      <c r="HP177" s="129"/>
      <c r="HQ177" s="129"/>
      <c r="HR177" s="129"/>
      <c r="HS177" s="129"/>
      <c r="HT177" s="129"/>
      <c r="HU177" s="129"/>
      <c r="HV177" s="137"/>
      <c r="HW177" s="208"/>
      <c r="HX177" s="98"/>
      <c r="HY177" s="98"/>
      <c r="HZ177" s="98"/>
      <c r="IA177" s="98"/>
      <c r="IB177" s="98"/>
      <c r="IC177" s="209"/>
    </row>
    <row r="178" spans="1:237" x14ac:dyDescent="0.35">
      <c r="A178" s="217" t="str">
        <f t="shared" si="9"/>
        <v>PAUSE</v>
      </c>
      <c r="B178" s="218" t="str">
        <f t="shared" si="10"/>
        <v>test-27</v>
      </c>
      <c r="C178" s="296"/>
      <c r="D178" s="296"/>
      <c r="E178" s="296"/>
      <c r="F178" s="296"/>
      <c r="G178" s="296"/>
      <c r="H178" s="296"/>
      <c r="I178" s="297"/>
      <c r="J178" s="297"/>
      <c r="K178" s="293"/>
      <c r="L178" s="293"/>
      <c r="M178" s="293"/>
      <c r="N178" s="293"/>
      <c r="O178" s="293"/>
      <c r="P178" s="293"/>
      <c r="Q178" s="293"/>
      <c r="R178" s="293"/>
      <c r="S178" s="294"/>
      <c r="T178" s="294"/>
      <c r="U178" s="294"/>
      <c r="V178" s="294"/>
      <c r="W178" s="294"/>
      <c r="X178" s="294"/>
      <c r="Y178" s="294"/>
      <c r="Z178" s="294"/>
      <c r="AA178" s="294"/>
      <c r="AB178" s="294"/>
      <c r="AC178" s="294"/>
      <c r="AD178" s="294"/>
      <c r="AE178" s="294"/>
      <c r="AF178" s="294"/>
      <c r="AG178" s="294"/>
      <c r="AH178" s="294"/>
      <c r="AI178" s="294"/>
      <c r="AJ178" s="294"/>
      <c r="AK178" s="294"/>
      <c r="AL178" s="294"/>
      <c r="AM178" s="294"/>
      <c r="AN178" s="294"/>
      <c r="AO178" s="294"/>
      <c r="AP178" s="294"/>
      <c r="AQ178" s="294"/>
      <c r="AR178" s="294"/>
      <c r="AS178" s="294"/>
      <c r="AT178" s="294"/>
      <c r="AU178" s="294"/>
      <c r="AV178" s="276"/>
      <c r="AW178" s="295"/>
      <c r="AX178" s="295"/>
      <c r="AY178" s="293"/>
      <c r="AZ178" s="293"/>
      <c r="BA178" s="293"/>
      <c r="BB178" s="293"/>
      <c r="BC178" s="293"/>
      <c r="BD178" s="293"/>
      <c r="BE178" s="293"/>
      <c r="BF178" s="293"/>
      <c r="BG178" s="293"/>
      <c r="BJ178" s="204"/>
      <c r="BK178" s="204"/>
      <c r="BL178" s="204"/>
      <c r="BM178" s="204"/>
      <c r="BN178" s="204"/>
      <c r="BO178" s="204"/>
      <c r="BP178" s="204"/>
      <c r="BQ178" s="204"/>
      <c r="BR178" s="204"/>
      <c r="BS178" s="204"/>
      <c r="BT178" s="204"/>
      <c r="BU178" s="204"/>
      <c r="BV178" s="204"/>
      <c r="BW178" s="204"/>
      <c r="BX178" s="204"/>
      <c r="BY178" s="205"/>
      <c r="BZ178" s="205"/>
      <c r="CA178" s="205"/>
      <c r="CB178" s="205"/>
      <c r="CC178" s="277"/>
      <c r="CD178" s="277"/>
      <c r="CE178" s="277"/>
      <c r="CF178" s="277"/>
      <c r="CG178" s="205"/>
      <c r="CH178" s="205"/>
      <c r="CI178" s="205"/>
      <c r="CJ178" s="205"/>
      <c r="CK178" s="205"/>
      <c r="CL178" s="205"/>
      <c r="CM178" s="205"/>
      <c r="CN178" s="205"/>
      <c r="CO178" s="207"/>
      <c r="CP178" s="207"/>
      <c r="CQ178" s="207"/>
      <c r="CR178" s="207"/>
      <c r="CS178" s="207"/>
      <c r="CT178" s="288"/>
      <c r="CU178" s="288"/>
      <c r="CV178" s="288"/>
      <c r="CW178" s="288"/>
      <c r="CX178" s="288"/>
      <c r="CY178" s="288"/>
      <c r="CZ178" s="288"/>
      <c r="DA178" s="288"/>
      <c r="DB178" s="285"/>
      <c r="DC178" s="285"/>
      <c r="DD178" s="285"/>
      <c r="DE178" s="285"/>
      <c r="DF178" s="285"/>
      <c r="DG178" s="285"/>
      <c r="DH178" s="285"/>
      <c r="DI178" s="285"/>
      <c r="DJ178" s="285"/>
      <c r="DK178" s="285"/>
      <c r="DL178" s="285"/>
      <c r="DM178" s="285"/>
      <c r="DN178" s="285"/>
      <c r="DO178" s="285"/>
      <c r="DP178" s="285"/>
      <c r="DQ178" s="285"/>
      <c r="DR178" s="285"/>
      <c r="DS178" s="285"/>
      <c r="DT178" s="285"/>
      <c r="DU178" s="285"/>
      <c r="DV178" s="285"/>
      <c r="DW178" s="285"/>
      <c r="DX178" s="285"/>
      <c r="DY178" s="285"/>
      <c r="DZ178" s="285"/>
      <c r="EA178" s="285"/>
      <c r="EB178" s="285"/>
      <c r="EC178" s="285"/>
      <c r="ED178" s="285"/>
      <c r="EE178" s="285"/>
      <c r="EF178" s="285"/>
      <c r="EG178" s="285"/>
      <c r="EH178" s="285"/>
      <c r="EI178" s="285"/>
      <c r="EJ178" s="285"/>
      <c r="EK178" s="285"/>
      <c r="EL178" s="285"/>
      <c r="EM178" s="285"/>
      <c r="EN178" s="285"/>
      <c r="EO178" s="285"/>
      <c r="EP178" s="285"/>
      <c r="EQ178" s="285"/>
      <c r="ER178" s="285"/>
      <c r="ES178" s="285"/>
      <c r="ET178" s="285"/>
      <c r="EU178" s="285"/>
      <c r="EV178" s="285"/>
      <c r="EW178" s="206"/>
      <c r="FW178" s="147" t="str">
        <f t="shared" si="0"/>
        <v/>
      </c>
      <c r="FX178" s="171">
        <v>27</v>
      </c>
      <c r="FY178" s="197"/>
      <c r="FZ178" s="192" t="s">
        <v>25</v>
      </c>
      <c r="GA178" s="82" t="str">
        <f t="shared" si="1"/>
        <v/>
      </c>
      <c r="GB178" s="148" t="str">
        <f t="shared" si="2"/>
        <v/>
      </c>
      <c r="GC178" s="149" t="str">
        <f t="shared" si="3"/>
        <v/>
      </c>
      <c r="GD178" s="150" t="str">
        <f t="shared" si="4"/>
        <v/>
      </c>
      <c r="GE178" s="151" t="str">
        <f t="shared" si="12"/>
        <v/>
      </c>
      <c r="GF178" s="91"/>
      <c r="GG178" s="91"/>
      <c r="GH178" s="175"/>
      <c r="GI178" s="152" t="str">
        <f t="shared" si="13"/>
        <v/>
      </c>
      <c r="GJ178" s="91"/>
      <c r="GK178" s="91"/>
      <c r="GL178" s="180"/>
      <c r="GM178" s="181"/>
      <c r="GN178" s="182"/>
      <c r="GO178" s="101"/>
      <c r="GP178" s="101"/>
      <c r="GQ178" s="101">
        <v>7</v>
      </c>
      <c r="GR178" s="101"/>
      <c r="GS178" s="101"/>
      <c r="GT178" s="101"/>
      <c r="GU178" s="101"/>
      <c r="GV178" s="121" t="s">
        <v>255</v>
      </c>
      <c r="GW178" s="122" t="s">
        <v>333</v>
      </c>
      <c r="GX178" s="254" t="s">
        <v>28</v>
      </c>
      <c r="GY178" s="254" t="s">
        <v>9</v>
      </c>
      <c r="GZ178" s="126">
        <v>70000000000</v>
      </c>
      <c r="HA178" s="126">
        <v>10000000000</v>
      </c>
      <c r="HB178" s="126">
        <f t="shared" si="14"/>
        <v>0</v>
      </c>
      <c r="HC178" s="126">
        <v>70000000000</v>
      </c>
      <c r="HD178" s="126">
        <v>10000000000</v>
      </c>
      <c r="HE178" s="6"/>
      <c r="HF178" s="127">
        <f t="shared" si="11"/>
        <v>-22</v>
      </c>
      <c r="HG178" s="128">
        <v>-1</v>
      </c>
      <c r="HH178" s="129"/>
      <c r="HI178" s="98">
        <f t="shared" si="8"/>
        <v>1</v>
      </c>
      <c r="HJ178" s="128"/>
      <c r="HK178" s="129"/>
      <c r="HL178" s="129">
        <v>43800</v>
      </c>
      <c r="HM178" s="129"/>
      <c r="HN178" s="129"/>
      <c r="HO178" s="129"/>
      <c r="HP178" s="129"/>
      <c r="HQ178" s="129"/>
      <c r="HR178" s="129"/>
      <c r="HS178" s="129"/>
      <c r="HT178" s="129"/>
      <c r="HU178" s="129"/>
      <c r="HV178" s="137"/>
      <c r="HW178" s="208"/>
      <c r="HX178" s="98"/>
      <c r="HY178" s="98"/>
      <c r="HZ178" s="98"/>
      <c r="IA178" s="98"/>
      <c r="IB178" s="98"/>
      <c r="IC178" s="209"/>
    </row>
    <row r="179" spans="1:237" ht="15" thickBot="1" x14ac:dyDescent="0.4">
      <c r="A179" s="217" t="str">
        <f t="shared" si="9"/>
        <v>STOPP</v>
      </c>
      <c r="B179" s="218" t="str">
        <f t="shared" si="10"/>
        <v>test-28</v>
      </c>
      <c r="C179" s="296"/>
      <c r="D179" s="296"/>
      <c r="E179" s="296"/>
      <c r="F179" s="296"/>
      <c r="G179" s="296"/>
      <c r="H179" s="296"/>
      <c r="I179" s="297"/>
      <c r="J179" s="297"/>
      <c r="K179" s="293"/>
      <c r="L179" s="293"/>
      <c r="M179" s="293"/>
      <c r="N179" s="293"/>
      <c r="O179" s="293"/>
      <c r="P179" s="293"/>
      <c r="Q179" s="293"/>
      <c r="R179" s="293"/>
      <c r="S179" s="294"/>
      <c r="T179" s="294"/>
      <c r="U179" s="294"/>
      <c r="V179" s="294"/>
      <c r="W179" s="294"/>
      <c r="X179" s="294"/>
      <c r="Y179" s="294"/>
      <c r="Z179" s="294"/>
      <c r="AA179" s="294"/>
      <c r="AB179" s="294"/>
      <c r="AC179" s="294"/>
      <c r="AD179" s="294"/>
      <c r="AE179" s="294"/>
      <c r="AF179" s="294"/>
      <c r="AG179" s="294"/>
      <c r="AH179" s="294"/>
      <c r="AI179" s="294"/>
      <c r="AJ179" s="294"/>
      <c r="AK179" s="294"/>
      <c r="AL179" s="294"/>
      <c r="AM179" s="294"/>
      <c r="AN179" s="294"/>
      <c r="AO179" s="294"/>
      <c r="AP179" s="294"/>
      <c r="AQ179" s="294"/>
      <c r="AR179" s="294"/>
      <c r="AS179" s="294"/>
      <c r="AT179" s="294"/>
      <c r="AU179" s="294"/>
      <c r="AV179" s="276"/>
      <c r="AW179" s="295"/>
      <c r="AX179" s="295"/>
      <c r="AY179" s="293"/>
      <c r="AZ179" s="293"/>
      <c r="BA179" s="293"/>
      <c r="BB179" s="293"/>
      <c r="BC179" s="293"/>
      <c r="BD179" s="293"/>
      <c r="BE179" s="293"/>
      <c r="BF179" s="293"/>
      <c r="BG179" s="293"/>
      <c r="BJ179" s="204"/>
      <c r="BK179" s="204"/>
      <c r="BL179" s="204"/>
      <c r="BM179" s="204"/>
      <c r="BN179" s="204"/>
      <c r="BO179" s="204"/>
      <c r="BP179" s="204"/>
      <c r="BQ179" s="204"/>
      <c r="BR179" s="204"/>
      <c r="BS179" s="204"/>
      <c r="BT179" s="204"/>
      <c r="BU179" s="204"/>
      <c r="BV179" s="204"/>
      <c r="BW179" s="204"/>
      <c r="BX179" s="204"/>
      <c r="BY179" s="205"/>
      <c r="BZ179" s="205"/>
      <c r="CA179" s="205"/>
      <c r="CB179" s="205"/>
      <c r="CC179" s="205"/>
      <c r="CD179" s="205"/>
      <c r="CE179" s="205"/>
      <c r="CF179" s="205"/>
      <c r="CG179" s="205"/>
      <c r="CH179" s="205"/>
      <c r="CI179" s="205"/>
      <c r="CJ179" s="205"/>
      <c r="CK179" s="205"/>
      <c r="CL179" s="205"/>
      <c r="CM179" s="205"/>
      <c r="CN179" s="205"/>
      <c r="CO179" s="207"/>
      <c r="CP179" s="207"/>
      <c r="CQ179" s="207"/>
      <c r="CR179" s="207"/>
      <c r="CS179" s="207"/>
      <c r="CT179" s="288"/>
      <c r="CU179" s="288"/>
      <c r="CV179" s="288"/>
      <c r="CW179" s="288"/>
      <c r="CX179" s="288"/>
      <c r="CY179" s="288"/>
      <c r="CZ179" s="288"/>
      <c r="DA179" s="288"/>
      <c r="DB179" s="285"/>
      <c r="DC179" s="285"/>
      <c r="DD179" s="285"/>
      <c r="DE179" s="285"/>
      <c r="DF179" s="285"/>
      <c r="DG179" s="285"/>
      <c r="DH179" s="285"/>
      <c r="DI179" s="285"/>
      <c r="DJ179" s="285"/>
      <c r="DK179" s="285"/>
      <c r="DL179" s="285"/>
      <c r="DM179" s="285"/>
      <c r="DN179" s="285"/>
      <c r="DO179" s="285"/>
      <c r="DP179" s="285"/>
      <c r="DQ179" s="285"/>
      <c r="DR179" s="285"/>
      <c r="DS179" s="285"/>
      <c r="DT179" s="285"/>
      <c r="DU179" s="285"/>
      <c r="DV179" s="285"/>
      <c r="DW179" s="285"/>
      <c r="DX179" s="285"/>
      <c r="DY179" s="285"/>
      <c r="DZ179" s="285"/>
      <c r="EA179" s="285"/>
      <c r="EB179" s="285"/>
      <c r="EC179" s="285"/>
      <c r="ED179" s="285"/>
      <c r="EE179" s="285"/>
      <c r="EF179" s="285"/>
      <c r="EG179" s="285"/>
      <c r="EH179" s="285"/>
      <c r="EI179" s="285"/>
      <c r="EJ179" s="285"/>
      <c r="EK179" s="285"/>
      <c r="EL179" s="285"/>
      <c r="EM179" s="285"/>
      <c r="EN179" s="285"/>
      <c r="EO179" s="285"/>
      <c r="EP179" s="285"/>
      <c r="EQ179" s="285"/>
      <c r="ER179" s="285"/>
      <c r="ES179" s="285"/>
      <c r="ET179" s="285"/>
      <c r="EU179" s="285"/>
      <c r="EV179" s="285"/>
      <c r="EW179" s="206"/>
      <c r="FW179" s="165" t="str">
        <f t="shared" si="0"/>
        <v/>
      </c>
      <c r="FX179" s="174">
        <v>28</v>
      </c>
      <c r="FY179" s="200"/>
      <c r="FZ179" s="195" t="s">
        <v>25</v>
      </c>
      <c r="GA179" s="196" t="str">
        <f t="shared" si="1"/>
        <v/>
      </c>
      <c r="GB179" s="166" t="str">
        <f t="shared" si="2"/>
        <v/>
      </c>
      <c r="GC179" s="167" t="str">
        <f t="shared" si="3"/>
        <v/>
      </c>
      <c r="GD179" s="168" t="str">
        <f t="shared" si="4"/>
        <v/>
      </c>
      <c r="GE179" s="169" t="str">
        <f t="shared" si="12"/>
        <v/>
      </c>
      <c r="GF179" s="178"/>
      <c r="GG179" s="178"/>
      <c r="GH179" s="179"/>
      <c r="GI179" s="170" t="str">
        <f t="shared" si="13"/>
        <v/>
      </c>
      <c r="GJ179" s="178"/>
      <c r="GK179" s="178"/>
      <c r="GL179" s="189"/>
      <c r="GM179" s="190"/>
      <c r="GN179" s="191"/>
      <c r="GO179" s="101"/>
      <c r="GP179" s="101"/>
      <c r="GQ179" s="101"/>
      <c r="GR179" s="101"/>
      <c r="GS179" s="101"/>
      <c r="GT179" s="101"/>
      <c r="GU179" s="101"/>
      <c r="GV179" s="123" t="s">
        <v>256</v>
      </c>
      <c r="GW179" s="124" t="s">
        <v>334</v>
      </c>
      <c r="GX179" s="254" t="s">
        <v>29</v>
      </c>
      <c r="GY179" s="254" t="s">
        <v>25</v>
      </c>
      <c r="GZ179" s="3">
        <v>0</v>
      </c>
      <c r="HA179" s="3">
        <v>0</v>
      </c>
      <c r="HB179" s="3">
        <f t="shared" si="14"/>
        <v>0</v>
      </c>
      <c r="HC179" s="3">
        <v>0</v>
      </c>
      <c r="HD179" s="3">
        <v>0</v>
      </c>
      <c r="HE179" s="6"/>
      <c r="HF179" s="127">
        <f t="shared" si="11"/>
        <v>-21</v>
      </c>
      <c r="HG179" s="128">
        <v>276</v>
      </c>
      <c r="HH179" s="129">
        <v>44087</v>
      </c>
      <c r="HI179" s="98">
        <f t="shared" si="8"/>
        <v>1</v>
      </c>
      <c r="HJ179" s="128">
        <v>276</v>
      </c>
      <c r="HK179" s="129">
        <v>44087</v>
      </c>
      <c r="HL179" s="129">
        <v>44087</v>
      </c>
      <c r="HM179" s="129">
        <v>44284</v>
      </c>
      <c r="HN179" s="129"/>
      <c r="HO179" s="129"/>
      <c r="HP179" s="129"/>
      <c r="HQ179" s="129"/>
      <c r="HR179" s="129"/>
      <c r="HS179" s="129"/>
      <c r="HT179" s="129"/>
      <c r="HU179" s="129"/>
      <c r="HV179" s="137"/>
      <c r="HW179" s="208" t="s">
        <v>2</v>
      </c>
      <c r="HX179" s="98" t="s">
        <v>2</v>
      </c>
      <c r="HY179" s="98" t="s">
        <v>2</v>
      </c>
      <c r="HZ179" s="98" t="s">
        <v>2</v>
      </c>
      <c r="IA179" s="98" t="s">
        <v>2</v>
      </c>
      <c r="IB179" s="98" t="s">
        <v>2</v>
      </c>
      <c r="IC179" s="209" t="s">
        <v>2</v>
      </c>
    </row>
    <row r="180" spans="1:237" ht="15" thickTop="1" x14ac:dyDescent="0.35">
      <c r="A180" s="217" t="str">
        <f t="shared" si="9"/>
        <v>AKTIV</v>
      </c>
      <c r="B180" s="218" t="str">
        <f t="shared" si="10"/>
        <v>test-29</v>
      </c>
      <c r="C180" s="296"/>
      <c r="D180" s="296"/>
      <c r="E180" s="296"/>
      <c r="F180" s="296"/>
      <c r="G180" s="296"/>
      <c r="H180" s="296"/>
      <c r="I180" s="297"/>
      <c r="J180" s="297"/>
      <c r="K180" s="293"/>
      <c r="L180" s="293"/>
      <c r="M180" s="293"/>
      <c r="N180" s="293"/>
      <c r="O180" s="293"/>
      <c r="P180" s="293"/>
      <c r="Q180" s="293"/>
      <c r="R180" s="293"/>
      <c r="S180" s="294"/>
      <c r="T180" s="294"/>
      <c r="U180" s="294"/>
      <c r="V180" s="294"/>
      <c r="W180" s="294"/>
      <c r="X180" s="294"/>
      <c r="Y180" s="294"/>
      <c r="Z180" s="294"/>
      <c r="AA180" s="294"/>
      <c r="AB180" s="294"/>
      <c r="AC180" s="294"/>
      <c r="AD180" s="294"/>
      <c r="AE180" s="294"/>
      <c r="AF180" s="294"/>
      <c r="AG180" s="294"/>
      <c r="AH180" s="294"/>
      <c r="AI180" s="294"/>
      <c r="AJ180" s="294"/>
      <c r="AK180" s="294"/>
      <c r="AL180" s="294"/>
      <c r="AM180" s="294"/>
      <c r="AN180" s="294"/>
      <c r="AO180" s="294"/>
      <c r="AP180" s="294"/>
      <c r="AQ180" s="294"/>
      <c r="AR180" s="294"/>
      <c r="AS180" s="294"/>
      <c r="AT180" s="294"/>
      <c r="AU180" s="294"/>
      <c r="AV180" s="276"/>
      <c r="AW180" s="295"/>
      <c r="AX180" s="295"/>
      <c r="AY180" s="293"/>
      <c r="AZ180" s="293"/>
      <c r="BA180" s="293"/>
      <c r="BB180" s="293"/>
      <c r="BC180" s="293"/>
      <c r="BD180" s="293"/>
      <c r="BE180" s="293"/>
      <c r="BF180" s="293"/>
      <c r="BG180" s="293"/>
      <c r="BJ180" s="204"/>
      <c r="BK180" s="204"/>
      <c r="BL180" s="204"/>
      <c r="BM180" s="204"/>
      <c r="BN180" s="204"/>
      <c r="BO180" s="204"/>
      <c r="BP180" s="204"/>
      <c r="BQ180" s="204"/>
      <c r="BR180" s="204"/>
      <c r="BS180" s="204"/>
      <c r="BT180" s="204"/>
      <c r="BU180" s="204"/>
      <c r="BV180" s="204"/>
      <c r="BW180" s="204"/>
      <c r="BX180" s="204"/>
      <c r="BY180" s="205"/>
      <c r="BZ180" s="205"/>
      <c r="CA180" s="205"/>
      <c r="CB180" s="205"/>
      <c r="CC180" s="205"/>
      <c r="CD180" s="205"/>
      <c r="CE180" s="205"/>
      <c r="CF180" s="205"/>
      <c r="CG180" s="205"/>
      <c r="CH180" s="205"/>
      <c r="CI180" s="205"/>
      <c r="CJ180" s="205"/>
      <c r="CK180" s="205"/>
      <c r="CL180" s="205"/>
      <c r="CM180" s="205"/>
      <c r="CN180" s="205"/>
      <c r="CO180" s="207"/>
      <c r="CP180" s="207"/>
      <c r="CQ180" s="207"/>
      <c r="CR180" s="207"/>
      <c r="CS180" s="207"/>
      <c r="CT180" s="288"/>
      <c r="CU180" s="288"/>
      <c r="CV180" s="288"/>
      <c r="CW180" s="288"/>
      <c r="CX180" s="288"/>
      <c r="CY180" s="288"/>
      <c r="CZ180" s="288"/>
      <c r="DA180" s="288"/>
      <c r="DB180" s="285"/>
      <c r="DC180" s="285"/>
      <c r="DD180" s="285"/>
      <c r="DE180" s="285"/>
      <c r="DF180" s="285"/>
      <c r="DG180" s="285"/>
      <c r="DH180" s="285"/>
      <c r="DI180" s="285"/>
      <c r="DJ180" s="285"/>
      <c r="DK180" s="285"/>
      <c r="DL180" s="285"/>
      <c r="DM180" s="285"/>
      <c r="DN180" s="285"/>
      <c r="DO180" s="285"/>
      <c r="DP180" s="285"/>
      <c r="DQ180" s="285"/>
      <c r="DR180" s="285"/>
      <c r="DS180" s="285"/>
      <c r="DT180" s="285"/>
      <c r="DU180" s="285"/>
      <c r="DV180" s="285"/>
      <c r="DW180" s="285"/>
      <c r="DX180" s="285"/>
      <c r="DY180" s="285"/>
      <c r="DZ180" s="285"/>
      <c r="EA180" s="285"/>
      <c r="EB180" s="285"/>
      <c r="EC180" s="285"/>
      <c r="ED180" s="285"/>
      <c r="EE180" s="285"/>
      <c r="EF180" s="285"/>
      <c r="EG180" s="285"/>
      <c r="EH180" s="285"/>
      <c r="EI180" s="285"/>
      <c r="EJ180" s="285"/>
      <c r="EK180" s="285"/>
      <c r="EL180" s="285"/>
      <c r="EM180" s="285"/>
      <c r="EN180" s="285"/>
      <c r="EO180" s="285"/>
      <c r="EP180" s="285"/>
      <c r="EQ180" s="285"/>
      <c r="ER180" s="285"/>
      <c r="ES180" s="285"/>
      <c r="ET180" s="285"/>
      <c r="EU180" s="285"/>
      <c r="EV180" s="285"/>
      <c r="EW180" s="206"/>
      <c r="FW180" s="159" t="str">
        <f t="shared" si="0"/>
        <v/>
      </c>
      <c r="FX180" s="173">
        <v>29</v>
      </c>
      <c r="FY180" s="199"/>
      <c r="FZ180" s="194" t="s">
        <v>25</v>
      </c>
      <c r="GA180" s="84" t="str">
        <f t="shared" si="1"/>
        <v/>
      </c>
      <c r="GB180" s="160" t="str">
        <f t="shared" si="2"/>
        <v/>
      </c>
      <c r="GC180" s="161" t="str">
        <f t="shared" si="3"/>
        <v/>
      </c>
      <c r="GD180" s="162" t="str">
        <f t="shared" si="4"/>
        <v/>
      </c>
      <c r="GE180" s="163" t="str">
        <f t="shared" si="12"/>
        <v/>
      </c>
      <c r="GF180" s="90"/>
      <c r="GG180" s="90"/>
      <c r="GH180" s="177"/>
      <c r="GI180" s="164" t="str">
        <f t="shared" si="13"/>
        <v/>
      </c>
      <c r="GJ180" s="90"/>
      <c r="GK180" s="90"/>
      <c r="GL180" s="186"/>
      <c r="GM180" s="187"/>
      <c r="GN180" s="188"/>
      <c r="GO180" s="101"/>
      <c r="GP180" s="101"/>
      <c r="GQ180" s="101">
        <v>5</v>
      </c>
      <c r="GR180" s="101"/>
      <c r="GS180" s="101"/>
      <c r="GT180" s="101"/>
      <c r="GU180" s="101"/>
      <c r="GV180" s="121" t="s">
        <v>257</v>
      </c>
      <c r="GW180" s="122" t="s">
        <v>335</v>
      </c>
      <c r="GX180" s="254" t="s">
        <v>29</v>
      </c>
      <c r="GY180" s="254" t="s">
        <v>5</v>
      </c>
      <c r="GZ180" s="3">
        <v>0</v>
      </c>
      <c r="HA180" s="3">
        <v>2000000000</v>
      </c>
      <c r="HB180" s="3">
        <f t="shared" si="14"/>
        <v>2000000000</v>
      </c>
      <c r="HC180" s="3">
        <v>0</v>
      </c>
      <c r="HD180" s="3">
        <v>0</v>
      </c>
      <c r="HE180" s="6"/>
      <c r="HF180" s="127">
        <f t="shared" si="11"/>
        <v>-20</v>
      </c>
      <c r="HG180" s="128">
        <v>127</v>
      </c>
      <c r="HH180" s="129">
        <v>43955</v>
      </c>
      <c r="HI180" s="98">
        <v>1</v>
      </c>
      <c r="HJ180" s="128">
        <v>127</v>
      </c>
      <c r="HK180" s="129">
        <v>43955</v>
      </c>
      <c r="HL180" s="129">
        <v>43955</v>
      </c>
      <c r="HM180" s="129"/>
      <c r="HN180" s="129"/>
      <c r="HO180" s="129"/>
      <c r="HP180" s="129"/>
      <c r="HQ180" s="129"/>
      <c r="HR180" s="129"/>
      <c r="HS180" s="129"/>
      <c r="HT180" s="129"/>
      <c r="HU180" s="129"/>
      <c r="HV180" s="137"/>
      <c r="HW180" s="208" t="s">
        <v>2</v>
      </c>
      <c r="HX180" s="98" t="s">
        <v>3</v>
      </c>
      <c r="HY180" s="98" t="s">
        <v>3</v>
      </c>
      <c r="HZ180" s="98" t="s">
        <v>3</v>
      </c>
      <c r="IA180" s="98"/>
      <c r="IB180" s="98"/>
      <c r="IC180" s="209"/>
    </row>
    <row r="181" spans="1:237" x14ac:dyDescent="0.35">
      <c r="A181" s="217" t="str">
        <f t="shared" si="9"/>
        <v>PAUSE</v>
      </c>
      <c r="B181" s="218" t="str">
        <f t="shared" si="10"/>
        <v>test-30</v>
      </c>
      <c r="C181" s="296"/>
      <c r="D181" s="296"/>
      <c r="E181" s="296"/>
      <c r="F181" s="296"/>
      <c r="G181" s="296"/>
      <c r="H181" s="296"/>
      <c r="I181" s="297"/>
      <c r="J181" s="297"/>
      <c r="K181" s="293"/>
      <c r="L181" s="293"/>
      <c r="M181" s="293"/>
      <c r="N181" s="293"/>
      <c r="O181" s="293"/>
      <c r="P181" s="293"/>
      <c r="Q181" s="293"/>
      <c r="R181" s="293"/>
      <c r="S181" s="294"/>
      <c r="T181" s="294"/>
      <c r="U181" s="294"/>
      <c r="V181" s="294"/>
      <c r="W181" s="294"/>
      <c r="X181" s="294"/>
      <c r="Y181" s="294"/>
      <c r="Z181" s="294"/>
      <c r="AA181" s="294"/>
      <c r="AB181" s="294"/>
      <c r="AC181" s="294"/>
      <c r="AD181" s="294"/>
      <c r="AE181" s="294"/>
      <c r="AF181" s="294"/>
      <c r="AG181" s="294"/>
      <c r="AH181" s="294"/>
      <c r="AI181" s="294"/>
      <c r="AJ181" s="294"/>
      <c r="AK181" s="294"/>
      <c r="AL181" s="294"/>
      <c r="AM181" s="294"/>
      <c r="AN181" s="294"/>
      <c r="AO181" s="294"/>
      <c r="AP181" s="294"/>
      <c r="AQ181" s="294"/>
      <c r="AR181" s="294"/>
      <c r="AS181" s="294"/>
      <c r="AT181" s="294"/>
      <c r="AU181" s="294"/>
      <c r="AV181" s="276"/>
      <c r="AW181" s="295"/>
      <c r="AX181" s="295"/>
      <c r="AY181" s="293"/>
      <c r="AZ181" s="293"/>
      <c r="BA181" s="293"/>
      <c r="BB181" s="293"/>
      <c r="BC181" s="293"/>
      <c r="BD181" s="293"/>
      <c r="BE181" s="293"/>
      <c r="BF181" s="293"/>
      <c r="BG181" s="293"/>
      <c r="BJ181" s="204"/>
      <c r="BK181" s="204"/>
      <c r="BL181" s="204"/>
      <c r="BM181" s="204"/>
      <c r="BN181" s="204"/>
      <c r="BO181" s="204"/>
      <c r="BP181" s="204"/>
      <c r="BQ181" s="204"/>
      <c r="BR181" s="204"/>
      <c r="BS181" s="204"/>
      <c r="BT181" s="204"/>
      <c r="BU181" s="204"/>
      <c r="BV181" s="204"/>
      <c r="BW181" s="204"/>
      <c r="BX181" s="204"/>
      <c r="BY181" s="205"/>
      <c r="BZ181" s="205"/>
      <c r="CA181" s="205"/>
      <c r="CB181" s="205"/>
      <c r="CC181" s="277"/>
      <c r="CD181" s="277"/>
      <c r="CE181" s="277"/>
      <c r="CF181" s="277"/>
      <c r="CG181" s="205"/>
      <c r="CH181" s="205"/>
      <c r="CI181" s="205"/>
      <c r="CJ181" s="205"/>
      <c r="CK181" s="205"/>
      <c r="CL181" s="205"/>
      <c r="CM181" s="205"/>
      <c r="CN181" s="205"/>
      <c r="CO181" s="207"/>
      <c r="CP181" s="207"/>
      <c r="CQ181" s="207"/>
      <c r="CR181" s="207"/>
      <c r="CS181" s="207"/>
      <c r="CT181" s="288"/>
      <c r="CU181" s="288"/>
      <c r="CV181" s="288"/>
      <c r="CW181" s="288"/>
      <c r="CX181" s="288"/>
      <c r="CY181" s="288"/>
      <c r="CZ181" s="288"/>
      <c r="DA181" s="288"/>
      <c r="DB181" s="285"/>
      <c r="DC181" s="285"/>
      <c r="DD181" s="285"/>
      <c r="DE181" s="285"/>
      <c r="DF181" s="285"/>
      <c r="DG181" s="285"/>
      <c r="DH181" s="285"/>
      <c r="DI181" s="285"/>
      <c r="DJ181" s="285"/>
      <c r="DK181" s="285"/>
      <c r="DL181" s="285"/>
      <c r="DM181" s="285"/>
      <c r="DN181" s="285"/>
      <c r="DO181" s="285"/>
      <c r="DP181" s="285"/>
      <c r="DQ181" s="285"/>
      <c r="DR181" s="285"/>
      <c r="DS181" s="285"/>
      <c r="DT181" s="285"/>
      <c r="DU181" s="285"/>
      <c r="DV181" s="285"/>
      <c r="DW181" s="285"/>
      <c r="DX181" s="285"/>
      <c r="DY181" s="285"/>
      <c r="DZ181" s="285"/>
      <c r="EA181" s="285"/>
      <c r="EB181" s="285"/>
      <c r="EC181" s="285"/>
      <c r="ED181" s="285"/>
      <c r="EE181" s="285"/>
      <c r="EF181" s="285"/>
      <c r="EG181" s="285"/>
      <c r="EH181" s="285"/>
      <c r="EI181" s="285"/>
      <c r="EJ181" s="285"/>
      <c r="EK181" s="285"/>
      <c r="EL181" s="285"/>
      <c r="EM181" s="285"/>
      <c r="EN181" s="285"/>
      <c r="EO181" s="285"/>
      <c r="EP181" s="285"/>
      <c r="EQ181" s="285"/>
      <c r="ER181" s="285"/>
      <c r="ES181" s="285"/>
      <c r="ET181" s="285"/>
      <c r="EU181" s="285"/>
      <c r="EV181" s="285"/>
      <c r="EW181" s="206"/>
      <c r="FW181" s="147" t="str">
        <f t="shared" si="0"/>
        <v/>
      </c>
      <c r="FX181" s="171">
        <v>30</v>
      </c>
      <c r="FY181" s="197"/>
      <c r="FZ181" s="192" t="s">
        <v>25</v>
      </c>
      <c r="GA181" s="82" t="str">
        <f t="shared" si="1"/>
        <v/>
      </c>
      <c r="GB181" s="148" t="str">
        <f t="shared" si="2"/>
        <v/>
      </c>
      <c r="GC181" s="149" t="str">
        <f t="shared" si="3"/>
        <v/>
      </c>
      <c r="GD181" s="150" t="str">
        <f t="shared" si="4"/>
        <v/>
      </c>
      <c r="GE181" s="151" t="str">
        <f t="shared" si="12"/>
        <v/>
      </c>
      <c r="GF181" s="91"/>
      <c r="GG181" s="91"/>
      <c r="GH181" s="175"/>
      <c r="GI181" s="152" t="str">
        <f t="shared" si="13"/>
        <v/>
      </c>
      <c r="GJ181" s="91"/>
      <c r="GK181" s="91"/>
      <c r="GL181" s="180"/>
      <c r="GM181" s="181"/>
      <c r="GN181" s="182"/>
      <c r="GO181" s="101"/>
      <c r="GP181" s="101"/>
      <c r="GQ181" s="101"/>
      <c r="GR181" s="101"/>
      <c r="GS181" s="101"/>
      <c r="GT181" s="101"/>
      <c r="GU181" s="101"/>
      <c r="GV181" s="123" t="s">
        <v>258</v>
      </c>
      <c r="GW181" s="124" t="s">
        <v>336</v>
      </c>
      <c r="GX181" s="254" t="s">
        <v>29</v>
      </c>
      <c r="GY181" s="254" t="s">
        <v>9</v>
      </c>
      <c r="GZ181" s="126">
        <v>0</v>
      </c>
      <c r="HA181" s="126">
        <v>2000000000</v>
      </c>
      <c r="HB181" s="126">
        <f t="shared" si="14"/>
        <v>0</v>
      </c>
      <c r="HC181" s="126">
        <v>0</v>
      </c>
      <c r="HD181" s="126">
        <v>0</v>
      </c>
      <c r="HE181" s="6"/>
      <c r="HF181" s="127">
        <f t="shared" si="11"/>
        <v>-19</v>
      </c>
      <c r="HG181" s="128">
        <v>-1</v>
      </c>
      <c r="HH181" s="129"/>
      <c r="HI181" s="98">
        <f t="shared" ref="HI181:HI244" si="15">IF(GV181="","",COUNTA(HL181,HN181,HP181,HR181,HT181))</f>
        <v>1</v>
      </c>
      <c r="HJ181" s="128"/>
      <c r="HK181" s="129"/>
      <c r="HL181" s="129">
        <v>43800</v>
      </c>
      <c r="HM181" s="129">
        <v>43934</v>
      </c>
      <c r="HN181" s="129"/>
      <c r="HO181" s="129"/>
      <c r="HP181" s="129"/>
      <c r="HQ181" s="129"/>
      <c r="HR181" s="129"/>
      <c r="HS181" s="129"/>
      <c r="HT181" s="129"/>
      <c r="HU181" s="129"/>
      <c r="HV181" s="137"/>
      <c r="HW181" s="208"/>
      <c r="HX181" s="98"/>
      <c r="HY181" s="98"/>
      <c r="HZ181" s="98"/>
      <c r="IA181" s="98"/>
      <c r="IB181" s="98"/>
      <c r="IC181" s="209"/>
    </row>
    <row r="182" spans="1:237" x14ac:dyDescent="0.35">
      <c r="A182" s="217" t="str">
        <f t="shared" si="9"/>
        <v>AKTIV</v>
      </c>
      <c r="B182" s="218" t="str">
        <f t="shared" si="10"/>
        <v>test-31</v>
      </c>
      <c r="C182" s="296"/>
      <c r="D182" s="296"/>
      <c r="E182" s="296"/>
      <c r="F182" s="296"/>
      <c r="G182" s="296"/>
      <c r="H182" s="296"/>
      <c r="I182" s="297"/>
      <c r="J182" s="297"/>
      <c r="K182" s="293"/>
      <c r="L182" s="293"/>
      <c r="M182" s="293"/>
      <c r="N182" s="293"/>
      <c r="O182" s="293"/>
      <c r="P182" s="293"/>
      <c r="Q182" s="293"/>
      <c r="R182" s="293"/>
      <c r="S182" s="294"/>
      <c r="T182" s="294"/>
      <c r="U182" s="294"/>
      <c r="V182" s="294"/>
      <c r="W182" s="294"/>
      <c r="X182" s="294"/>
      <c r="Y182" s="294"/>
      <c r="Z182" s="294"/>
      <c r="AA182" s="294"/>
      <c r="AB182" s="294"/>
      <c r="AC182" s="294"/>
      <c r="AD182" s="294"/>
      <c r="AE182" s="294"/>
      <c r="AF182" s="294"/>
      <c r="AG182" s="294"/>
      <c r="AH182" s="294"/>
      <c r="AI182" s="294"/>
      <c r="AJ182" s="294"/>
      <c r="AK182" s="294"/>
      <c r="AL182" s="294"/>
      <c r="AM182" s="294"/>
      <c r="AN182" s="294"/>
      <c r="AO182" s="294"/>
      <c r="AP182" s="294"/>
      <c r="AQ182" s="294"/>
      <c r="AR182" s="294"/>
      <c r="AS182" s="294"/>
      <c r="AT182" s="294"/>
      <c r="AU182" s="294"/>
      <c r="AV182" s="276"/>
      <c r="AW182" s="295"/>
      <c r="AX182" s="295"/>
      <c r="AY182" s="293"/>
      <c r="AZ182" s="293"/>
      <c r="BA182" s="293"/>
      <c r="BB182" s="293"/>
      <c r="BC182" s="293"/>
      <c r="BD182" s="293"/>
      <c r="BE182" s="293"/>
      <c r="BF182" s="293"/>
      <c r="BG182" s="293"/>
      <c r="BJ182" s="204"/>
      <c r="BK182" s="204"/>
      <c r="BL182" s="204"/>
      <c r="BM182" s="204"/>
      <c r="BN182" s="204"/>
      <c r="BO182" s="204"/>
      <c r="BP182" s="204"/>
      <c r="BQ182" s="204"/>
      <c r="BR182" s="204"/>
      <c r="BS182" s="204"/>
      <c r="BT182" s="204"/>
      <c r="BU182" s="204"/>
      <c r="BV182" s="204"/>
      <c r="BW182" s="204"/>
      <c r="BX182" s="204"/>
      <c r="BY182" s="205"/>
      <c r="BZ182" s="205"/>
      <c r="CA182" s="205"/>
      <c r="CB182" s="205"/>
      <c r="CC182" s="205"/>
      <c r="CD182" s="205"/>
      <c r="CE182" s="205"/>
      <c r="CF182" s="205"/>
      <c r="CG182" s="205"/>
      <c r="CH182" s="205"/>
      <c r="CI182" s="205"/>
      <c r="CJ182" s="205"/>
      <c r="CK182" s="205"/>
      <c r="CL182" s="205"/>
      <c r="CM182" s="205"/>
      <c r="CN182" s="205"/>
      <c r="CO182" s="207"/>
      <c r="CP182" s="207"/>
      <c r="CQ182" s="207"/>
      <c r="CR182" s="207"/>
      <c r="CS182" s="207"/>
      <c r="CT182" s="288"/>
      <c r="CU182" s="288"/>
      <c r="CV182" s="288"/>
      <c r="CW182" s="288"/>
      <c r="CX182" s="288"/>
      <c r="CY182" s="288"/>
      <c r="CZ182" s="288"/>
      <c r="DA182" s="288"/>
      <c r="DB182" s="285"/>
      <c r="DC182" s="285"/>
      <c r="DD182" s="285"/>
      <c r="DE182" s="285"/>
      <c r="DF182" s="285"/>
      <c r="DG182" s="285"/>
      <c r="DH182" s="285"/>
      <c r="DI182" s="285"/>
      <c r="DJ182" s="285"/>
      <c r="DK182" s="285"/>
      <c r="DL182" s="285"/>
      <c r="DM182" s="285"/>
      <c r="DN182" s="285"/>
      <c r="DO182" s="285"/>
      <c r="DP182" s="285"/>
      <c r="DQ182" s="285"/>
      <c r="DR182" s="285"/>
      <c r="DS182" s="285"/>
      <c r="DT182" s="285"/>
      <c r="DU182" s="285"/>
      <c r="DV182" s="285"/>
      <c r="DW182" s="285"/>
      <c r="DX182" s="285"/>
      <c r="DY182" s="285"/>
      <c r="DZ182" s="285"/>
      <c r="EA182" s="285"/>
      <c r="EB182" s="285"/>
      <c r="EC182" s="285"/>
      <c r="ED182" s="285"/>
      <c r="EE182" s="285"/>
      <c r="EF182" s="285"/>
      <c r="EG182" s="285"/>
      <c r="EH182" s="285"/>
      <c r="EI182" s="285"/>
      <c r="EJ182" s="285"/>
      <c r="EK182" s="285"/>
      <c r="EL182" s="285"/>
      <c r="EM182" s="285"/>
      <c r="EN182" s="285"/>
      <c r="EO182" s="285"/>
      <c r="EP182" s="285"/>
      <c r="EQ182" s="285"/>
      <c r="ER182" s="285"/>
      <c r="ES182" s="285"/>
      <c r="ET182" s="285"/>
      <c r="EU182" s="285"/>
      <c r="EV182" s="285"/>
      <c r="EW182" s="206"/>
      <c r="FW182" s="147" t="str">
        <f t="shared" si="0"/>
        <v/>
      </c>
      <c r="FX182" s="171">
        <v>31</v>
      </c>
      <c r="FY182" s="197"/>
      <c r="FZ182" s="192" t="s">
        <v>25</v>
      </c>
      <c r="GA182" s="82" t="str">
        <f t="shared" si="1"/>
        <v/>
      </c>
      <c r="GB182" s="148" t="str">
        <f t="shared" si="2"/>
        <v/>
      </c>
      <c r="GC182" s="149" t="str">
        <f t="shared" si="3"/>
        <v/>
      </c>
      <c r="GD182" s="150" t="str">
        <f t="shared" si="4"/>
        <v/>
      </c>
      <c r="GE182" s="151" t="str">
        <f t="shared" si="12"/>
        <v/>
      </c>
      <c r="GF182" s="91"/>
      <c r="GG182" s="91"/>
      <c r="GH182" s="175"/>
      <c r="GI182" s="152" t="str">
        <f t="shared" si="13"/>
        <v/>
      </c>
      <c r="GJ182" s="91"/>
      <c r="GK182" s="91"/>
      <c r="GL182" s="180"/>
      <c r="GM182" s="181"/>
      <c r="GN182" s="182"/>
      <c r="GO182" s="101"/>
      <c r="GP182" s="101"/>
      <c r="GQ182" s="101"/>
      <c r="GR182" s="101"/>
      <c r="GS182" s="101"/>
      <c r="GT182" s="101"/>
      <c r="GU182" s="101"/>
      <c r="GV182" s="121" t="s">
        <v>259</v>
      </c>
      <c r="GW182" s="122" t="s">
        <v>337</v>
      </c>
      <c r="GX182" s="254" t="s">
        <v>28</v>
      </c>
      <c r="GY182" s="254" t="s">
        <v>5</v>
      </c>
      <c r="GZ182" s="3">
        <v>0</v>
      </c>
      <c r="HA182" s="3">
        <v>4000000000</v>
      </c>
      <c r="HB182" s="3">
        <f t="shared" si="14"/>
        <v>4000000000</v>
      </c>
      <c r="HC182" s="3">
        <v>0</v>
      </c>
      <c r="HD182" s="3">
        <v>3055581771</v>
      </c>
      <c r="HE182" s="6"/>
      <c r="HF182" s="127">
        <f t="shared" si="11"/>
        <v>-18</v>
      </c>
      <c r="HG182" s="128">
        <v>1767</v>
      </c>
      <c r="HH182" s="129">
        <v>43957</v>
      </c>
      <c r="HI182" s="98">
        <f t="shared" si="15"/>
        <v>1</v>
      </c>
      <c r="HJ182" s="128"/>
      <c r="HK182" s="129">
        <v>43957</v>
      </c>
      <c r="HL182" s="129">
        <v>43957</v>
      </c>
      <c r="HM182" s="129"/>
      <c r="HN182" s="129"/>
      <c r="HO182" s="129"/>
      <c r="HP182" s="129"/>
      <c r="HQ182" s="129"/>
      <c r="HR182" s="129"/>
      <c r="HS182" s="129"/>
      <c r="HT182" s="129"/>
      <c r="HU182" s="129"/>
      <c r="HV182" s="137"/>
      <c r="HW182" s="208" t="s">
        <v>2</v>
      </c>
      <c r="HX182" s="98" t="s">
        <v>2</v>
      </c>
      <c r="HY182" s="98" t="s">
        <v>2</v>
      </c>
      <c r="HZ182" s="98" t="s">
        <v>2</v>
      </c>
      <c r="IA182" s="98" t="s">
        <v>2</v>
      </c>
      <c r="IB182" s="98" t="s">
        <v>2</v>
      </c>
      <c r="IC182" s="209" t="s">
        <v>2</v>
      </c>
    </row>
    <row r="183" spans="1:237" x14ac:dyDescent="0.35">
      <c r="A183" s="217" t="str">
        <f t="shared" si="9"/>
        <v>AKTIV</v>
      </c>
      <c r="B183" s="218" t="str">
        <f t="shared" si="10"/>
        <v>test-32</v>
      </c>
      <c r="C183" s="296"/>
      <c r="D183" s="296"/>
      <c r="E183" s="296"/>
      <c r="F183" s="296"/>
      <c r="G183" s="296"/>
      <c r="H183" s="296"/>
      <c r="I183" s="297"/>
      <c r="J183" s="297"/>
      <c r="K183" s="293"/>
      <c r="L183" s="293"/>
      <c r="M183" s="293"/>
      <c r="N183" s="293"/>
      <c r="O183" s="293"/>
      <c r="P183" s="293"/>
      <c r="Q183" s="293"/>
      <c r="R183" s="293"/>
      <c r="S183" s="294"/>
      <c r="T183" s="294"/>
      <c r="U183" s="294"/>
      <c r="V183" s="294"/>
      <c r="W183" s="294"/>
      <c r="X183" s="294"/>
      <c r="Y183" s="294"/>
      <c r="Z183" s="294"/>
      <c r="AA183" s="294"/>
      <c r="AB183" s="294"/>
      <c r="AC183" s="294"/>
      <c r="AD183" s="294"/>
      <c r="AE183" s="294"/>
      <c r="AF183" s="294"/>
      <c r="AG183" s="294"/>
      <c r="AH183" s="294"/>
      <c r="AI183" s="294"/>
      <c r="AJ183" s="294"/>
      <c r="AK183" s="294"/>
      <c r="AL183" s="294"/>
      <c r="AM183" s="294"/>
      <c r="AN183" s="294"/>
      <c r="AO183" s="294"/>
      <c r="AP183" s="294"/>
      <c r="AQ183" s="294"/>
      <c r="AR183" s="294"/>
      <c r="AS183" s="294"/>
      <c r="AT183" s="294"/>
      <c r="AU183" s="294"/>
      <c r="AV183" s="276"/>
      <c r="AW183" s="295"/>
      <c r="AX183" s="295"/>
      <c r="AY183" s="293"/>
      <c r="AZ183" s="293"/>
      <c r="BA183" s="293"/>
      <c r="BB183" s="293"/>
      <c r="BC183" s="293"/>
      <c r="BD183" s="293"/>
      <c r="BE183" s="293"/>
      <c r="BF183" s="293"/>
      <c r="BG183" s="293"/>
      <c r="BJ183" s="204"/>
      <c r="BK183" s="204"/>
      <c r="BL183" s="204"/>
      <c r="BM183" s="204"/>
      <c r="BN183" s="204"/>
      <c r="BO183" s="204"/>
      <c r="BP183" s="204"/>
      <c r="BQ183" s="204"/>
      <c r="BR183" s="204"/>
      <c r="BS183" s="204"/>
      <c r="BT183" s="204"/>
      <c r="BU183" s="204"/>
      <c r="BV183" s="204"/>
      <c r="BW183" s="204"/>
      <c r="BX183" s="204"/>
      <c r="BY183" s="205"/>
      <c r="BZ183" s="205"/>
      <c r="CA183" s="205"/>
      <c r="CB183" s="205"/>
      <c r="CC183" s="205"/>
      <c r="CD183" s="205"/>
      <c r="CE183" s="205"/>
      <c r="CF183" s="205"/>
      <c r="CG183" s="205"/>
      <c r="CH183" s="205"/>
      <c r="CI183" s="205"/>
      <c r="CJ183" s="205"/>
      <c r="CK183" s="205"/>
      <c r="CL183" s="205"/>
      <c r="CM183" s="205"/>
      <c r="CN183" s="205"/>
      <c r="CO183" s="207"/>
      <c r="CP183" s="207"/>
      <c r="CQ183" s="207"/>
      <c r="CR183" s="207"/>
      <c r="CS183" s="207"/>
      <c r="CT183" s="288"/>
      <c r="CU183" s="288"/>
      <c r="CV183" s="288"/>
      <c r="CW183" s="288"/>
      <c r="CX183" s="288"/>
      <c r="CY183" s="288"/>
      <c r="CZ183" s="288"/>
      <c r="DA183" s="288"/>
      <c r="DB183" s="285"/>
      <c r="DC183" s="285"/>
      <c r="DD183" s="285"/>
      <c r="DE183" s="285"/>
      <c r="DF183" s="285"/>
      <c r="DG183" s="285"/>
      <c r="DH183" s="285"/>
      <c r="DI183" s="285"/>
      <c r="DJ183" s="285"/>
      <c r="DK183" s="285"/>
      <c r="DL183" s="285"/>
      <c r="DM183" s="285"/>
      <c r="DN183" s="285"/>
      <c r="DO183" s="285"/>
      <c r="DP183" s="285"/>
      <c r="DQ183" s="285"/>
      <c r="DR183" s="285"/>
      <c r="DS183" s="285"/>
      <c r="DT183" s="285"/>
      <c r="DU183" s="285"/>
      <c r="DV183" s="285"/>
      <c r="DW183" s="285"/>
      <c r="DX183" s="285"/>
      <c r="DY183" s="285"/>
      <c r="DZ183" s="285"/>
      <c r="EA183" s="285"/>
      <c r="EB183" s="285"/>
      <c r="EC183" s="285"/>
      <c r="ED183" s="285"/>
      <c r="EE183" s="285"/>
      <c r="EF183" s="285"/>
      <c r="EG183" s="285"/>
      <c r="EH183" s="285"/>
      <c r="EI183" s="285"/>
      <c r="EJ183" s="285"/>
      <c r="EK183" s="285"/>
      <c r="EL183" s="285"/>
      <c r="EM183" s="285"/>
      <c r="EN183" s="285"/>
      <c r="EO183" s="285"/>
      <c r="EP183" s="285"/>
      <c r="EQ183" s="285"/>
      <c r="ER183" s="285"/>
      <c r="ES183" s="285"/>
      <c r="ET183" s="285"/>
      <c r="EU183" s="285"/>
      <c r="EV183" s="285"/>
      <c r="EW183" s="206"/>
      <c r="FW183" s="147" t="str">
        <f t="shared" si="0"/>
        <v/>
      </c>
      <c r="FX183" s="171">
        <v>32</v>
      </c>
      <c r="FY183" s="197"/>
      <c r="FZ183" s="192" t="s">
        <v>25</v>
      </c>
      <c r="GA183" s="82" t="str">
        <f t="shared" si="1"/>
        <v/>
      </c>
      <c r="GB183" s="148" t="str">
        <f t="shared" si="2"/>
        <v/>
      </c>
      <c r="GC183" s="149" t="str">
        <f t="shared" si="3"/>
        <v/>
      </c>
      <c r="GD183" s="150" t="str">
        <f t="shared" si="4"/>
        <v/>
      </c>
      <c r="GE183" s="151" t="str">
        <f t="shared" si="12"/>
        <v/>
      </c>
      <c r="GF183" s="91"/>
      <c r="GG183" s="91"/>
      <c r="GH183" s="175"/>
      <c r="GI183" s="152" t="str">
        <f t="shared" si="13"/>
        <v/>
      </c>
      <c r="GJ183" s="91"/>
      <c r="GK183" s="91"/>
      <c r="GL183" s="180"/>
      <c r="GM183" s="181"/>
      <c r="GN183" s="182"/>
      <c r="GO183" s="101"/>
      <c r="GP183" s="101"/>
      <c r="GQ183" s="101"/>
      <c r="GR183" s="101"/>
      <c r="GS183" s="101"/>
      <c r="GT183" s="101"/>
      <c r="GU183" s="101"/>
      <c r="GV183" s="123" t="s">
        <v>260</v>
      </c>
      <c r="GW183" s="124" t="s">
        <v>338</v>
      </c>
      <c r="GX183" s="254" t="s">
        <v>29</v>
      </c>
      <c r="GY183" s="254" t="s">
        <v>5</v>
      </c>
      <c r="GZ183" s="3">
        <v>0</v>
      </c>
      <c r="HA183" s="3">
        <v>0</v>
      </c>
      <c r="HB183" s="3">
        <f t="shared" si="14"/>
        <v>0</v>
      </c>
      <c r="HC183" s="3">
        <v>0</v>
      </c>
      <c r="HD183" s="3">
        <v>0</v>
      </c>
      <c r="HE183" s="6"/>
      <c r="HF183" s="127">
        <f t="shared" si="11"/>
        <v>-17</v>
      </c>
      <c r="HG183" s="128">
        <v>299</v>
      </c>
      <c r="HH183" s="129">
        <v>43965</v>
      </c>
      <c r="HI183" s="98">
        <f t="shared" si="15"/>
        <v>1</v>
      </c>
      <c r="HJ183" s="128">
        <v>299</v>
      </c>
      <c r="HK183" s="129">
        <v>43965</v>
      </c>
      <c r="HL183" s="129">
        <v>43965</v>
      </c>
      <c r="HM183" s="129"/>
      <c r="HN183" s="129"/>
      <c r="HO183" s="129"/>
      <c r="HP183" s="129"/>
      <c r="HQ183" s="129"/>
      <c r="HR183" s="129"/>
      <c r="HS183" s="129"/>
      <c r="HT183" s="129"/>
      <c r="HU183" s="129"/>
      <c r="HV183" s="137"/>
      <c r="HW183" s="208" t="s">
        <v>2</v>
      </c>
      <c r="HX183" s="98"/>
      <c r="HY183" s="98"/>
      <c r="HZ183" s="98"/>
      <c r="IA183" s="98"/>
      <c r="IB183" s="98"/>
      <c r="IC183" s="209"/>
    </row>
    <row r="184" spans="1:237" ht="15" thickBot="1" x14ac:dyDescent="0.4">
      <c r="A184" s="217" t="str">
        <f t="shared" si="9"/>
        <v>AKTIV</v>
      </c>
      <c r="B184" s="218" t="str">
        <f t="shared" si="10"/>
        <v>test-33</v>
      </c>
      <c r="C184" s="296"/>
      <c r="D184" s="296"/>
      <c r="E184" s="296"/>
      <c r="F184" s="296"/>
      <c r="G184" s="296"/>
      <c r="H184" s="296"/>
      <c r="I184" s="297"/>
      <c r="J184" s="297"/>
      <c r="K184" s="293"/>
      <c r="L184" s="293"/>
      <c r="M184" s="293"/>
      <c r="N184" s="293"/>
      <c r="O184" s="293"/>
      <c r="P184" s="293"/>
      <c r="Q184" s="293"/>
      <c r="R184" s="293"/>
      <c r="S184" s="294"/>
      <c r="T184" s="294"/>
      <c r="U184" s="294"/>
      <c r="V184" s="294"/>
      <c r="W184" s="294"/>
      <c r="X184" s="294"/>
      <c r="Y184" s="294"/>
      <c r="Z184" s="294"/>
      <c r="AA184" s="294"/>
      <c r="AB184" s="294"/>
      <c r="AC184" s="294"/>
      <c r="AD184" s="294"/>
      <c r="AE184" s="294"/>
      <c r="AF184" s="294"/>
      <c r="AG184" s="294"/>
      <c r="AH184" s="294"/>
      <c r="AI184" s="294"/>
      <c r="AJ184" s="294"/>
      <c r="AK184" s="294"/>
      <c r="AL184" s="294"/>
      <c r="AM184" s="294"/>
      <c r="AN184" s="294"/>
      <c r="AO184" s="294"/>
      <c r="AP184" s="294"/>
      <c r="AQ184" s="294"/>
      <c r="AR184" s="294"/>
      <c r="AS184" s="294"/>
      <c r="AT184" s="294"/>
      <c r="AU184" s="294"/>
      <c r="AV184" s="276"/>
      <c r="AW184" s="295"/>
      <c r="AX184" s="295"/>
      <c r="AY184" s="293"/>
      <c r="AZ184" s="293"/>
      <c r="BA184" s="293"/>
      <c r="BB184" s="293"/>
      <c r="BC184" s="293"/>
      <c r="BD184" s="293"/>
      <c r="BE184" s="293"/>
      <c r="BF184" s="293"/>
      <c r="BG184" s="293"/>
      <c r="BJ184" s="204"/>
      <c r="BK184" s="204"/>
      <c r="BL184" s="204"/>
      <c r="BM184" s="204"/>
      <c r="BN184" s="204"/>
      <c r="BO184" s="204"/>
      <c r="BP184" s="204"/>
      <c r="BQ184" s="204"/>
      <c r="BR184" s="204"/>
      <c r="BS184" s="204"/>
      <c r="BT184" s="204"/>
      <c r="BU184" s="204"/>
      <c r="BV184" s="204"/>
      <c r="BW184" s="204"/>
      <c r="BX184" s="204"/>
      <c r="BY184" s="205"/>
      <c r="BZ184" s="205"/>
      <c r="CA184" s="205"/>
      <c r="CB184" s="205"/>
      <c r="CC184" s="205"/>
      <c r="CD184" s="205"/>
      <c r="CE184" s="205"/>
      <c r="CF184" s="205"/>
      <c r="CG184" s="205"/>
      <c r="CH184" s="205"/>
      <c r="CI184" s="205"/>
      <c r="CJ184" s="205"/>
      <c r="CK184" s="205"/>
      <c r="CL184" s="205"/>
      <c r="CM184" s="205"/>
      <c r="CN184" s="205"/>
      <c r="CO184" s="207"/>
      <c r="CP184" s="207"/>
      <c r="CQ184" s="207"/>
      <c r="CR184" s="207"/>
      <c r="CS184" s="207"/>
      <c r="CT184" s="288"/>
      <c r="CU184" s="288"/>
      <c r="CV184" s="288"/>
      <c r="CW184" s="288"/>
      <c r="CX184" s="288"/>
      <c r="CY184" s="288"/>
      <c r="CZ184" s="288"/>
      <c r="DA184" s="288"/>
      <c r="DB184" s="285"/>
      <c r="DC184" s="285"/>
      <c r="DD184" s="285"/>
      <c r="DE184" s="285"/>
      <c r="DF184" s="285"/>
      <c r="DG184" s="285"/>
      <c r="DH184" s="285"/>
      <c r="DI184" s="285"/>
      <c r="DJ184" s="285"/>
      <c r="DK184" s="285"/>
      <c r="DL184" s="285"/>
      <c r="DM184" s="285"/>
      <c r="DN184" s="285"/>
      <c r="DO184" s="285"/>
      <c r="DP184" s="285"/>
      <c r="DQ184" s="285"/>
      <c r="DR184" s="285"/>
      <c r="DS184" s="285"/>
      <c r="DT184" s="285"/>
      <c r="DU184" s="285"/>
      <c r="DV184" s="285"/>
      <c r="DW184" s="285"/>
      <c r="DX184" s="285"/>
      <c r="DY184" s="285"/>
      <c r="DZ184" s="285"/>
      <c r="EA184" s="285"/>
      <c r="EB184" s="285"/>
      <c r="EC184" s="285"/>
      <c r="ED184" s="285"/>
      <c r="EE184" s="285"/>
      <c r="EF184" s="285"/>
      <c r="EG184" s="285"/>
      <c r="EH184" s="285"/>
      <c r="EI184" s="285"/>
      <c r="EJ184" s="285"/>
      <c r="EK184" s="285"/>
      <c r="EL184" s="285"/>
      <c r="EM184" s="285"/>
      <c r="EN184" s="285"/>
      <c r="EO184" s="285"/>
      <c r="EP184" s="285"/>
      <c r="EQ184" s="285"/>
      <c r="ER184" s="285"/>
      <c r="ES184" s="285"/>
      <c r="ET184" s="285"/>
      <c r="EU184" s="285"/>
      <c r="EV184" s="285"/>
      <c r="EW184" s="206"/>
      <c r="FW184" s="165" t="str">
        <f t="shared" si="0"/>
        <v/>
      </c>
      <c r="FX184" s="174">
        <v>33</v>
      </c>
      <c r="FY184" s="200"/>
      <c r="FZ184" s="195" t="s">
        <v>9</v>
      </c>
      <c r="GA184" s="196" t="str">
        <f t="shared" si="1"/>
        <v/>
      </c>
      <c r="GB184" s="166" t="str">
        <f t="shared" si="2"/>
        <v/>
      </c>
      <c r="GC184" s="167" t="str">
        <f t="shared" si="3"/>
        <v/>
      </c>
      <c r="GD184" s="168" t="str">
        <f t="shared" si="4"/>
        <v/>
      </c>
      <c r="GE184" s="169" t="str">
        <f t="shared" si="12"/>
        <v/>
      </c>
      <c r="GF184" s="178">
        <v>43931</v>
      </c>
      <c r="GG184" s="178">
        <v>43933</v>
      </c>
      <c r="GH184" s="179"/>
      <c r="GI184" s="170" t="str">
        <f t="shared" si="13"/>
        <v/>
      </c>
      <c r="GJ184" s="178"/>
      <c r="GK184" s="178"/>
      <c r="GL184" s="189"/>
      <c r="GM184" s="190"/>
      <c r="GN184" s="191"/>
      <c r="GO184" s="101"/>
      <c r="GP184" s="101"/>
      <c r="GQ184" s="101"/>
      <c r="GR184" s="101"/>
      <c r="GS184" s="101"/>
      <c r="GT184" s="101"/>
      <c r="GU184" s="101"/>
      <c r="GV184" s="121" t="s">
        <v>261</v>
      </c>
      <c r="GW184" s="122" t="s">
        <v>339</v>
      </c>
      <c r="GX184" s="254" t="s">
        <v>29</v>
      </c>
      <c r="GY184" s="254" t="s">
        <v>5</v>
      </c>
      <c r="GZ184" s="3">
        <v>0</v>
      </c>
      <c r="HA184" s="3">
        <v>0</v>
      </c>
      <c r="HB184" s="3">
        <f t="shared" si="14"/>
        <v>0</v>
      </c>
      <c r="HC184" s="3">
        <v>0</v>
      </c>
      <c r="HD184" s="3">
        <v>0</v>
      </c>
      <c r="HE184" s="6"/>
      <c r="HF184" s="127">
        <f t="shared" si="11"/>
        <v>-16</v>
      </c>
      <c r="HG184" s="128">
        <v>338</v>
      </c>
      <c r="HH184" s="129">
        <v>44025</v>
      </c>
      <c r="HI184" s="98">
        <f t="shared" si="15"/>
        <v>1</v>
      </c>
      <c r="HJ184" s="128">
        <v>338</v>
      </c>
      <c r="HK184" s="129">
        <v>44025</v>
      </c>
      <c r="HL184" s="129">
        <v>44025</v>
      </c>
      <c r="HM184" s="129"/>
      <c r="HN184" s="129"/>
      <c r="HO184" s="129"/>
      <c r="HP184" s="129"/>
      <c r="HQ184" s="129"/>
      <c r="HR184" s="129"/>
      <c r="HS184" s="129"/>
      <c r="HT184" s="129"/>
      <c r="HU184" s="129"/>
      <c r="HV184" s="137"/>
      <c r="HW184" s="208"/>
      <c r="HX184" s="98"/>
      <c r="HY184" s="98"/>
      <c r="HZ184" s="98"/>
      <c r="IA184" s="98"/>
      <c r="IB184" s="98"/>
      <c r="IC184" s="209"/>
    </row>
    <row r="185" spans="1:237" ht="15" thickTop="1" x14ac:dyDescent="0.35">
      <c r="A185" s="217" t="str">
        <f t="shared" si="9"/>
        <v>STOPP</v>
      </c>
      <c r="B185" s="218" t="str">
        <f t="shared" si="10"/>
        <v>test-34</v>
      </c>
      <c r="C185" s="296"/>
      <c r="D185" s="296"/>
      <c r="E185" s="296"/>
      <c r="F185" s="296"/>
      <c r="G185" s="296"/>
      <c r="H185" s="296"/>
      <c r="I185" s="297"/>
      <c r="J185" s="297"/>
      <c r="K185" s="293"/>
      <c r="L185" s="293"/>
      <c r="M185" s="293"/>
      <c r="N185" s="293"/>
      <c r="O185" s="293"/>
      <c r="P185" s="293"/>
      <c r="Q185" s="293"/>
      <c r="R185" s="293"/>
      <c r="S185" s="294"/>
      <c r="T185" s="294"/>
      <c r="U185" s="294"/>
      <c r="V185" s="294"/>
      <c r="W185" s="294"/>
      <c r="X185" s="294"/>
      <c r="Y185" s="294"/>
      <c r="Z185" s="294"/>
      <c r="AA185" s="294"/>
      <c r="AB185" s="294"/>
      <c r="AC185" s="294"/>
      <c r="AD185" s="294"/>
      <c r="AE185" s="294"/>
      <c r="AF185" s="294"/>
      <c r="AG185" s="294"/>
      <c r="AH185" s="294"/>
      <c r="AI185" s="294"/>
      <c r="AJ185" s="294"/>
      <c r="AK185" s="294"/>
      <c r="AL185" s="294"/>
      <c r="AM185" s="294"/>
      <c r="AN185" s="294"/>
      <c r="AO185" s="294"/>
      <c r="AP185" s="294"/>
      <c r="AQ185" s="294"/>
      <c r="AR185" s="294"/>
      <c r="AS185" s="294"/>
      <c r="AT185" s="294"/>
      <c r="AU185" s="294"/>
      <c r="AV185" s="276"/>
      <c r="AW185" s="295"/>
      <c r="AX185" s="295"/>
      <c r="AY185" s="293"/>
      <c r="AZ185" s="293"/>
      <c r="BA185" s="293"/>
      <c r="BB185" s="293"/>
      <c r="BC185" s="293"/>
      <c r="BD185" s="293"/>
      <c r="BE185" s="293"/>
      <c r="BF185" s="293"/>
      <c r="BG185" s="293"/>
      <c r="BJ185" s="204"/>
      <c r="BK185" s="204"/>
      <c r="BL185" s="204"/>
      <c r="BM185" s="204"/>
      <c r="BN185" s="204"/>
      <c r="BO185" s="204"/>
      <c r="BP185" s="204"/>
      <c r="BQ185" s="204"/>
      <c r="BR185" s="204"/>
      <c r="BS185" s="204"/>
      <c r="BT185" s="204"/>
      <c r="BU185" s="204"/>
      <c r="BV185" s="204"/>
      <c r="BW185" s="204"/>
      <c r="BX185" s="204"/>
      <c r="BY185" s="205"/>
      <c r="BZ185" s="205"/>
      <c r="CA185" s="205"/>
      <c r="CB185" s="205"/>
      <c r="CC185" s="205"/>
      <c r="CD185" s="205"/>
      <c r="CE185" s="205"/>
      <c r="CF185" s="205"/>
      <c r="CG185" s="205"/>
      <c r="CH185" s="205"/>
      <c r="CI185" s="205"/>
      <c r="CJ185" s="205"/>
      <c r="CK185" s="205"/>
      <c r="CL185" s="205"/>
      <c r="CM185" s="205"/>
      <c r="CN185" s="205"/>
      <c r="CO185" s="207"/>
      <c r="CP185" s="207"/>
      <c r="CQ185" s="207"/>
      <c r="CR185" s="207"/>
      <c r="CS185" s="207"/>
      <c r="CT185" s="288"/>
      <c r="CU185" s="288"/>
      <c r="CV185" s="288"/>
      <c r="CW185" s="288"/>
      <c r="CX185" s="288"/>
      <c r="CY185" s="288"/>
      <c r="CZ185" s="288"/>
      <c r="DA185" s="288"/>
      <c r="DB185" s="285"/>
      <c r="DC185" s="285"/>
      <c r="DD185" s="285"/>
      <c r="DE185" s="285"/>
      <c r="DF185" s="285"/>
      <c r="DG185" s="285"/>
      <c r="DH185" s="285"/>
      <c r="DI185" s="285"/>
      <c r="DJ185" s="285"/>
      <c r="DK185" s="285"/>
      <c r="DL185" s="285"/>
      <c r="DM185" s="285"/>
      <c r="DN185" s="285"/>
      <c r="DO185" s="285"/>
      <c r="DP185" s="285"/>
      <c r="DQ185" s="285"/>
      <c r="DR185" s="285"/>
      <c r="DS185" s="285"/>
      <c r="DT185" s="285"/>
      <c r="DU185" s="285"/>
      <c r="DV185" s="285"/>
      <c r="DW185" s="285"/>
      <c r="DX185" s="285"/>
      <c r="DY185" s="285"/>
      <c r="DZ185" s="285"/>
      <c r="EA185" s="285"/>
      <c r="EB185" s="285"/>
      <c r="EC185" s="285"/>
      <c r="ED185" s="285"/>
      <c r="EE185" s="285"/>
      <c r="EF185" s="285"/>
      <c r="EG185" s="285"/>
      <c r="EH185" s="285"/>
      <c r="EI185" s="285"/>
      <c r="EJ185" s="285"/>
      <c r="EK185" s="285"/>
      <c r="EL185" s="285"/>
      <c r="EM185" s="285"/>
      <c r="EN185" s="285"/>
      <c r="EO185" s="285"/>
      <c r="EP185" s="285"/>
      <c r="EQ185" s="285"/>
      <c r="ER185" s="285"/>
      <c r="ES185" s="285"/>
      <c r="ET185" s="285"/>
      <c r="EU185" s="285"/>
      <c r="EV185" s="285"/>
      <c r="EW185" s="206"/>
      <c r="FW185" s="159" t="str">
        <f t="shared" si="0"/>
        <v/>
      </c>
      <c r="FX185" s="173">
        <v>34</v>
      </c>
      <c r="FY185" s="199"/>
      <c r="FZ185" s="194" t="s">
        <v>9</v>
      </c>
      <c r="GA185" s="84" t="str">
        <f t="shared" si="1"/>
        <v/>
      </c>
      <c r="GB185" s="160" t="str">
        <f t="shared" si="2"/>
        <v/>
      </c>
      <c r="GC185" s="161" t="str">
        <f t="shared" si="3"/>
        <v/>
      </c>
      <c r="GD185" s="162" t="str">
        <f t="shared" si="4"/>
        <v/>
      </c>
      <c r="GE185" s="163" t="str">
        <f t="shared" si="12"/>
        <v/>
      </c>
      <c r="GF185" s="90">
        <v>43931</v>
      </c>
      <c r="GG185" s="90">
        <v>43933</v>
      </c>
      <c r="GH185" s="177"/>
      <c r="GI185" s="164" t="str">
        <f t="shared" si="13"/>
        <v/>
      </c>
      <c r="GJ185" s="90"/>
      <c r="GK185" s="90"/>
      <c r="GL185" s="186"/>
      <c r="GM185" s="187"/>
      <c r="GN185" s="188"/>
      <c r="GO185" s="101"/>
      <c r="GP185" s="101"/>
      <c r="GQ185" s="101"/>
      <c r="GR185" s="101"/>
      <c r="GS185" s="101"/>
      <c r="GT185" s="101"/>
      <c r="GU185" s="101"/>
      <c r="GV185" s="123" t="s">
        <v>262</v>
      </c>
      <c r="GW185" s="124" t="s">
        <v>340</v>
      </c>
      <c r="GX185" s="254" t="s">
        <v>29</v>
      </c>
      <c r="GY185" s="254" t="s">
        <v>25</v>
      </c>
      <c r="GZ185" s="126">
        <v>0</v>
      </c>
      <c r="HA185" s="126">
        <v>0</v>
      </c>
      <c r="HB185" s="126">
        <f t="shared" si="14"/>
        <v>0</v>
      </c>
      <c r="HC185" s="126">
        <v>0</v>
      </c>
      <c r="HD185" s="126">
        <v>0</v>
      </c>
      <c r="HE185" s="6"/>
      <c r="HF185" s="127">
        <f t="shared" si="11"/>
        <v>-15</v>
      </c>
      <c r="HG185" s="128">
        <v>-1</v>
      </c>
      <c r="HH185" s="129"/>
      <c r="HI185" s="98">
        <f t="shared" si="15"/>
        <v>1</v>
      </c>
      <c r="HJ185" s="128"/>
      <c r="HK185" s="129"/>
      <c r="HL185" s="129">
        <v>43800</v>
      </c>
      <c r="HM185" s="129"/>
      <c r="HN185" s="129"/>
      <c r="HO185" s="129"/>
      <c r="HP185" s="129"/>
      <c r="HQ185" s="129"/>
      <c r="HR185" s="129"/>
      <c r="HS185" s="129"/>
      <c r="HT185" s="129"/>
      <c r="HU185" s="129"/>
      <c r="HV185" s="137"/>
      <c r="HW185" s="208"/>
      <c r="HX185" s="98"/>
      <c r="HY185" s="98"/>
      <c r="HZ185" s="98"/>
      <c r="IA185" s="98"/>
      <c r="IB185" s="98"/>
      <c r="IC185" s="209"/>
    </row>
    <row r="186" spans="1:237" x14ac:dyDescent="0.35">
      <c r="A186" s="217" t="str">
        <f t="shared" si="9"/>
        <v>STOPP</v>
      </c>
      <c r="B186" s="218" t="str">
        <f t="shared" si="10"/>
        <v>test-35</v>
      </c>
      <c r="C186" s="296"/>
      <c r="D186" s="296"/>
      <c r="E186" s="296"/>
      <c r="F186" s="296"/>
      <c r="G186" s="296"/>
      <c r="H186" s="296"/>
      <c r="I186" s="297"/>
      <c r="J186" s="297"/>
      <c r="K186" s="293"/>
      <c r="L186" s="293"/>
      <c r="M186" s="293"/>
      <c r="N186" s="293"/>
      <c r="O186" s="293"/>
      <c r="P186" s="293"/>
      <c r="Q186" s="293"/>
      <c r="R186" s="293"/>
      <c r="S186" s="294"/>
      <c r="T186" s="294"/>
      <c r="U186" s="294"/>
      <c r="V186" s="294"/>
      <c r="W186" s="294"/>
      <c r="X186" s="294"/>
      <c r="Y186" s="294"/>
      <c r="Z186" s="294"/>
      <c r="AA186" s="294"/>
      <c r="AB186" s="294"/>
      <c r="AC186" s="294"/>
      <c r="AD186" s="294"/>
      <c r="AE186" s="294"/>
      <c r="AF186" s="294"/>
      <c r="AG186" s="294"/>
      <c r="AH186" s="294"/>
      <c r="AI186" s="294"/>
      <c r="AJ186" s="294"/>
      <c r="AK186" s="294"/>
      <c r="AL186" s="294"/>
      <c r="AM186" s="294"/>
      <c r="AN186" s="294"/>
      <c r="AO186" s="294"/>
      <c r="AP186" s="294"/>
      <c r="AQ186" s="294"/>
      <c r="AR186" s="294"/>
      <c r="AS186" s="294"/>
      <c r="AT186" s="294"/>
      <c r="AU186" s="294"/>
      <c r="AV186" s="276"/>
      <c r="AW186" s="295"/>
      <c r="AX186" s="295"/>
      <c r="AY186" s="293"/>
      <c r="AZ186" s="293"/>
      <c r="BA186" s="293"/>
      <c r="BB186" s="293"/>
      <c r="BC186" s="293"/>
      <c r="BD186" s="293"/>
      <c r="BE186" s="293"/>
      <c r="BF186" s="293"/>
      <c r="BG186" s="293"/>
      <c r="BJ186" s="204"/>
      <c r="BK186" s="204"/>
      <c r="BL186" s="204"/>
      <c r="BM186" s="204"/>
      <c r="BN186" s="204"/>
      <c r="BO186" s="204"/>
      <c r="BP186" s="204"/>
      <c r="BQ186" s="204"/>
      <c r="BR186" s="204"/>
      <c r="BS186" s="204"/>
      <c r="BT186" s="204"/>
      <c r="BU186" s="204"/>
      <c r="BV186" s="204"/>
      <c r="BW186" s="204"/>
      <c r="BX186" s="204"/>
      <c r="BY186" s="205"/>
      <c r="BZ186" s="205"/>
      <c r="CA186" s="205"/>
      <c r="CB186" s="205"/>
      <c r="CC186" s="277"/>
      <c r="CD186" s="277"/>
      <c r="CE186" s="277"/>
      <c r="CF186" s="277"/>
      <c r="CG186" s="205"/>
      <c r="CH186" s="205"/>
      <c r="CI186" s="205"/>
      <c r="CJ186" s="205"/>
      <c r="CK186" s="205"/>
      <c r="CL186" s="205"/>
      <c r="CM186" s="205"/>
      <c r="CN186" s="205"/>
      <c r="CO186" s="207"/>
      <c r="CP186" s="207"/>
      <c r="CQ186" s="207"/>
      <c r="CR186" s="207"/>
      <c r="CS186" s="207"/>
      <c r="CT186" s="288"/>
      <c r="CU186" s="288"/>
      <c r="CV186" s="288"/>
      <c r="CW186" s="288"/>
      <c r="CX186" s="288"/>
      <c r="CY186" s="288"/>
      <c r="CZ186" s="288"/>
      <c r="DA186" s="288"/>
      <c r="DB186" s="285"/>
      <c r="DC186" s="285"/>
      <c r="DD186" s="285"/>
      <c r="DE186" s="285"/>
      <c r="DF186" s="285"/>
      <c r="DG186" s="285"/>
      <c r="DH186" s="285"/>
      <c r="DI186" s="285"/>
      <c r="DJ186" s="285"/>
      <c r="DK186" s="285"/>
      <c r="DL186" s="285"/>
      <c r="DM186" s="285"/>
      <c r="DN186" s="285"/>
      <c r="DO186" s="285"/>
      <c r="DP186" s="285"/>
      <c r="DQ186" s="285"/>
      <c r="DR186" s="285"/>
      <c r="DS186" s="285"/>
      <c r="DT186" s="285"/>
      <c r="DU186" s="285"/>
      <c r="DV186" s="285"/>
      <c r="DW186" s="285"/>
      <c r="DX186" s="285"/>
      <c r="DY186" s="285"/>
      <c r="DZ186" s="285"/>
      <c r="EA186" s="285"/>
      <c r="EB186" s="285"/>
      <c r="EC186" s="285"/>
      <c r="ED186" s="285"/>
      <c r="EE186" s="285"/>
      <c r="EF186" s="285"/>
      <c r="EG186" s="285"/>
      <c r="EH186" s="285"/>
      <c r="EI186" s="285"/>
      <c r="EJ186" s="285"/>
      <c r="EK186" s="285"/>
      <c r="EL186" s="285"/>
      <c r="EM186" s="285"/>
      <c r="EN186" s="285"/>
      <c r="EO186" s="285"/>
      <c r="EP186" s="285"/>
      <c r="EQ186" s="285"/>
      <c r="ER186" s="285"/>
      <c r="ES186" s="285"/>
      <c r="ET186" s="285"/>
      <c r="EU186" s="285"/>
      <c r="EV186" s="285"/>
      <c r="EW186" s="206"/>
      <c r="FW186" s="147" t="str">
        <f t="shared" si="0"/>
        <v/>
      </c>
      <c r="FX186" s="171">
        <v>36</v>
      </c>
      <c r="FY186" s="197"/>
      <c r="FZ186" s="192" t="s">
        <v>9</v>
      </c>
      <c r="GA186" s="82" t="str">
        <f t="shared" si="1"/>
        <v/>
      </c>
      <c r="GB186" s="148" t="str">
        <f t="shared" si="2"/>
        <v/>
      </c>
      <c r="GC186" s="149" t="str">
        <f t="shared" si="3"/>
        <v/>
      </c>
      <c r="GD186" s="150" t="str">
        <f t="shared" si="4"/>
        <v/>
      </c>
      <c r="GE186" s="151" t="str">
        <f t="shared" si="12"/>
        <v/>
      </c>
      <c r="GF186" s="91"/>
      <c r="GG186" s="91"/>
      <c r="GH186" s="175"/>
      <c r="GI186" s="152" t="str">
        <f t="shared" si="13"/>
        <v/>
      </c>
      <c r="GJ186" s="91"/>
      <c r="GK186" s="91"/>
      <c r="GL186" s="180"/>
      <c r="GM186" s="181"/>
      <c r="GN186" s="182"/>
      <c r="GO186" s="101"/>
      <c r="GP186" s="101"/>
      <c r="GQ186" s="101"/>
      <c r="GR186" s="101"/>
      <c r="GS186" s="101"/>
      <c r="GT186" s="101"/>
      <c r="GU186" s="101"/>
      <c r="GV186" s="121" t="s">
        <v>263</v>
      </c>
      <c r="GW186" s="122" t="s">
        <v>341</v>
      </c>
      <c r="GX186" s="254" t="s">
        <v>29</v>
      </c>
      <c r="GY186" s="254" t="s">
        <v>25</v>
      </c>
      <c r="GZ186" s="126">
        <v>0</v>
      </c>
      <c r="HA186" s="126">
        <v>0</v>
      </c>
      <c r="HB186" s="126">
        <f t="shared" si="14"/>
        <v>0</v>
      </c>
      <c r="HC186" s="126">
        <v>0</v>
      </c>
      <c r="HD186" s="126">
        <v>0</v>
      </c>
      <c r="HE186" s="6"/>
      <c r="HF186" s="127">
        <f t="shared" si="11"/>
        <v>-14</v>
      </c>
      <c r="HG186" s="128">
        <v>-1</v>
      </c>
      <c r="HH186" s="129"/>
      <c r="HI186" s="98">
        <f t="shared" si="15"/>
        <v>1</v>
      </c>
      <c r="HJ186" s="128"/>
      <c r="HK186" s="129"/>
      <c r="HL186" s="129">
        <v>43800</v>
      </c>
      <c r="HM186" s="129"/>
      <c r="HN186" s="129"/>
      <c r="HO186" s="129"/>
      <c r="HP186" s="129"/>
      <c r="HQ186" s="129"/>
      <c r="HR186" s="129"/>
      <c r="HS186" s="129"/>
      <c r="HT186" s="129"/>
      <c r="HU186" s="129"/>
      <c r="HV186" s="137"/>
      <c r="HW186" s="208"/>
      <c r="HX186" s="98"/>
      <c r="HY186" s="98"/>
      <c r="HZ186" s="98"/>
      <c r="IA186" s="98"/>
      <c r="IB186" s="98"/>
      <c r="IC186" s="209"/>
    </row>
    <row r="187" spans="1:237" x14ac:dyDescent="0.35">
      <c r="A187" s="217" t="str">
        <f t="shared" si="9"/>
        <v>STOPP</v>
      </c>
      <c r="B187" s="218" t="str">
        <f t="shared" si="10"/>
        <v>test-36</v>
      </c>
      <c r="C187" s="296"/>
      <c r="D187" s="296"/>
      <c r="E187" s="296"/>
      <c r="F187" s="296"/>
      <c r="G187" s="296"/>
      <c r="H187" s="296"/>
      <c r="I187" s="297"/>
      <c r="J187" s="297"/>
      <c r="K187" s="293"/>
      <c r="L187" s="293"/>
      <c r="M187" s="293"/>
      <c r="N187" s="293"/>
      <c r="O187" s="293"/>
      <c r="P187" s="293"/>
      <c r="Q187" s="293"/>
      <c r="R187" s="293"/>
      <c r="S187" s="294"/>
      <c r="T187" s="294"/>
      <c r="U187" s="294"/>
      <c r="V187" s="294"/>
      <c r="W187" s="294"/>
      <c r="X187" s="294"/>
      <c r="Y187" s="294"/>
      <c r="Z187" s="294"/>
      <c r="AA187" s="294"/>
      <c r="AB187" s="294"/>
      <c r="AC187" s="294"/>
      <c r="AD187" s="294"/>
      <c r="AE187" s="294"/>
      <c r="AF187" s="294"/>
      <c r="AG187" s="294"/>
      <c r="AH187" s="294"/>
      <c r="AI187" s="294"/>
      <c r="AJ187" s="294"/>
      <c r="AK187" s="294"/>
      <c r="AL187" s="294"/>
      <c r="AM187" s="294"/>
      <c r="AN187" s="294"/>
      <c r="AO187" s="294"/>
      <c r="AP187" s="294"/>
      <c r="AQ187" s="294"/>
      <c r="AR187" s="294"/>
      <c r="AS187" s="294"/>
      <c r="AT187" s="294"/>
      <c r="AU187" s="294"/>
      <c r="AV187" s="276"/>
      <c r="AW187" s="295"/>
      <c r="AX187" s="295"/>
      <c r="AY187" s="293"/>
      <c r="AZ187" s="293"/>
      <c r="BA187" s="293"/>
      <c r="BB187" s="293"/>
      <c r="BC187" s="293"/>
      <c r="BD187" s="293"/>
      <c r="BE187" s="293"/>
      <c r="BF187" s="293"/>
      <c r="BG187" s="293"/>
      <c r="BJ187" s="204"/>
      <c r="BK187" s="204"/>
      <c r="BL187" s="204"/>
      <c r="BM187" s="204"/>
      <c r="BN187" s="204"/>
      <c r="BO187" s="204"/>
      <c r="BP187" s="204"/>
      <c r="BQ187" s="204"/>
      <c r="BR187" s="204"/>
      <c r="BS187" s="204"/>
      <c r="BT187" s="204"/>
      <c r="BU187" s="204"/>
      <c r="BV187" s="204"/>
      <c r="BW187" s="204"/>
      <c r="BX187" s="204"/>
      <c r="BY187" s="205"/>
      <c r="BZ187" s="205"/>
      <c r="CA187" s="205"/>
      <c r="CB187" s="205"/>
      <c r="CC187" s="205"/>
      <c r="CD187" s="205"/>
      <c r="CE187" s="205"/>
      <c r="CF187" s="205"/>
      <c r="CG187" s="205"/>
      <c r="CH187" s="205"/>
      <c r="CI187" s="205"/>
      <c r="CJ187" s="205"/>
      <c r="CK187" s="205"/>
      <c r="CL187" s="205"/>
      <c r="CM187" s="205"/>
      <c r="CN187" s="205"/>
      <c r="CO187" s="207"/>
      <c r="CP187" s="207"/>
      <c r="CQ187" s="207"/>
      <c r="CR187" s="207"/>
      <c r="CS187" s="207"/>
      <c r="CT187" s="288"/>
      <c r="CU187" s="288"/>
      <c r="CV187" s="288"/>
      <c r="CW187" s="288"/>
      <c r="CX187" s="288"/>
      <c r="CY187" s="288"/>
      <c r="CZ187" s="288"/>
      <c r="DA187" s="288"/>
      <c r="DB187" s="285"/>
      <c r="DC187" s="285"/>
      <c r="DD187" s="285"/>
      <c r="DE187" s="285"/>
      <c r="DF187" s="285"/>
      <c r="DG187" s="285"/>
      <c r="DH187" s="285"/>
      <c r="DI187" s="285"/>
      <c r="DJ187" s="285"/>
      <c r="DK187" s="285"/>
      <c r="DL187" s="285"/>
      <c r="DM187" s="285"/>
      <c r="DN187" s="285"/>
      <c r="DO187" s="285"/>
      <c r="DP187" s="285"/>
      <c r="DQ187" s="285"/>
      <c r="DR187" s="285"/>
      <c r="DS187" s="285"/>
      <c r="DT187" s="285"/>
      <c r="DU187" s="285"/>
      <c r="DV187" s="285"/>
      <c r="DW187" s="285"/>
      <c r="DX187" s="285"/>
      <c r="DY187" s="285"/>
      <c r="DZ187" s="285"/>
      <c r="EA187" s="285"/>
      <c r="EB187" s="285"/>
      <c r="EC187" s="285"/>
      <c r="ED187" s="285"/>
      <c r="EE187" s="285"/>
      <c r="EF187" s="285"/>
      <c r="EG187" s="285"/>
      <c r="EH187" s="285"/>
      <c r="EI187" s="285"/>
      <c r="EJ187" s="285"/>
      <c r="EK187" s="285"/>
      <c r="EL187" s="285"/>
      <c r="EM187" s="285"/>
      <c r="EN187" s="285"/>
      <c r="EO187" s="285"/>
      <c r="EP187" s="285"/>
      <c r="EQ187" s="285"/>
      <c r="ER187" s="285"/>
      <c r="ES187" s="285"/>
      <c r="ET187" s="285"/>
      <c r="EU187" s="285"/>
      <c r="EV187" s="285"/>
      <c r="EW187" s="206"/>
      <c r="FW187" s="147" t="str">
        <f t="shared" si="0"/>
        <v/>
      </c>
      <c r="FX187" s="171">
        <v>37</v>
      </c>
      <c r="FY187" s="197"/>
      <c r="FZ187" s="192" t="s">
        <v>5</v>
      </c>
      <c r="GA187" s="82" t="str">
        <f t="shared" si="1"/>
        <v/>
      </c>
      <c r="GB187" s="148" t="str">
        <f t="shared" si="2"/>
        <v/>
      </c>
      <c r="GC187" s="149" t="str">
        <f t="shared" si="3"/>
        <v/>
      </c>
      <c r="GD187" s="150" t="str">
        <f t="shared" si="4"/>
        <v/>
      </c>
      <c r="GE187" s="151" t="str">
        <f t="shared" si="12"/>
        <v/>
      </c>
      <c r="GF187" s="91"/>
      <c r="GG187" s="91"/>
      <c r="GH187" s="175"/>
      <c r="GI187" s="152" t="str">
        <f t="shared" si="13"/>
        <v/>
      </c>
      <c r="GJ187" s="91"/>
      <c r="GK187" s="91"/>
      <c r="GL187" s="180"/>
      <c r="GM187" s="181"/>
      <c r="GN187" s="182"/>
      <c r="GO187" s="101"/>
      <c r="GP187" s="101"/>
      <c r="GQ187" s="101"/>
      <c r="GR187" s="101"/>
      <c r="GS187" s="101"/>
      <c r="GT187" s="101"/>
      <c r="GU187" s="101"/>
      <c r="GV187" s="123" t="s">
        <v>264</v>
      </c>
      <c r="GW187" s="124" t="s">
        <v>342</v>
      </c>
      <c r="GX187" s="254" t="s">
        <v>29</v>
      </c>
      <c r="GY187" s="254" t="s">
        <v>25</v>
      </c>
      <c r="GZ187" s="126"/>
      <c r="HA187" s="126">
        <v>2000000000</v>
      </c>
      <c r="HB187" s="126">
        <f t="shared" si="14"/>
        <v>0</v>
      </c>
      <c r="HC187" s="126"/>
      <c r="HD187" s="126"/>
      <c r="HE187" s="6"/>
      <c r="HF187" s="127">
        <f t="shared" si="11"/>
        <v>-13</v>
      </c>
      <c r="HG187" s="128">
        <v>327</v>
      </c>
      <c r="HH187" s="129">
        <v>43902</v>
      </c>
      <c r="HI187" s="98">
        <f t="shared" si="15"/>
        <v>1</v>
      </c>
      <c r="HJ187" s="128"/>
      <c r="HK187" s="129"/>
      <c r="HL187" s="129">
        <v>43800</v>
      </c>
      <c r="HM187" s="129">
        <v>44284</v>
      </c>
      <c r="HN187" s="129"/>
      <c r="HO187" s="129"/>
      <c r="HP187" s="129"/>
      <c r="HQ187" s="129"/>
      <c r="HR187" s="129"/>
      <c r="HS187" s="129"/>
      <c r="HT187" s="129"/>
      <c r="HU187" s="129"/>
      <c r="HV187" s="137"/>
      <c r="HW187" s="208"/>
      <c r="HX187" s="98"/>
      <c r="HY187" s="98"/>
      <c r="HZ187" s="98"/>
      <c r="IA187" s="98"/>
      <c r="IB187" s="98"/>
      <c r="IC187" s="209"/>
    </row>
    <row r="188" spans="1:237" x14ac:dyDescent="0.35">
      <c r="A188" s="217" t="str">
        <f t="shared" si="9"/>
        <v>STOPP</v>
      </c>
      <c r="B188" s="218" t="str">
        <f t="shared" si="10"/>
        <v>test-37</v>
      </c>
      <c r="C188" s="296"/>
      <c r="D188" s="296"/>
      <c r="E188" s="296"/>
      <c r="F188" s="296"/>
      <c r="G188" s="296"/>
      <c r="H188" s="296"/>
      <c r="I188" s="297"/>
      <c r="J188" s="297"/>
      <c r="K188" s="293"/>
      <c r="L188" s="293"/>
      <c r="M188" s="293"/>
      <c r="N188" s="293"/>
      <c r="O188" s="293"/>
      <c r="P188" s="293"/>
      <c r="Q188" s="293"/>
      <c r="R188" s="293"/>
      <c r="S188" s="294"/>
      <c r="T188" s="294"/>
      <c r="U188" s="294"/>
      <c r="V188" s="294"/>
      <c r="W188" s="294"/>
      <c r="X188" s="294"/>
      <c r="Y188" s="294"/>
      <c r="Z188" s="294"/>
      <c r="AA188" s="294"/>
      <c r="AB188" s="294"/>
      <c r="AC188" s="294"/>
      <c r="AD188" s="294"/>
      <c r="AE188" s="294"/>
      <c r="AF188" s="294"/>
      <c r="AG188" s="294"/>
      <c r="AH188" s="294"/>
      <c r="AI188" s="294"/>
      <c r="AJ188" s="294"/>
      <c r="AK188" s="294"/>
      <c r="AL188" s="294"/>
      <c r="AM188" s="294"/>
      <c r="AN188" s="294"/>
      <c r="AO188" s="294"/>
      <c r="AP188" s="294"/>
      <c r="AQ188" s="294"/>
      <c r="AR188" s="294"/>
      <c r="AS188" s="294"/>
      <c r="AT188" s="294"/>
      <c r="AU188" s="294"/>
      <c r="AV188" s="276"/>
      <c r="AW188" s="295"/>
      <c r="AX188" s="295"/>
      <c r="AY188" s="293"/>
      <c r="AZ188" s="293"/>
      <c r="BA188" s="293"/>
      <c r="BB188" s="293"/>
      <c r="BC188" s="293"/>
      <c r="BD188" s="293"/>
      <c r="BE188" s="293"/>
      <c r="BF188" s="293"/>
      <c r="BG188" s="293"/>
      <c r="BJ188" s="204"/>
      <c r="BK188" s="204"/>
      <c r="BL188" s="204"/>
      <c r="BM188" s="204"/>
      <c r="BN188" s="204"/>
      <c r="BO188" s="204"/>
      <c r="BP188" s="204"/>
      <c r="BQ188" s="204"/>
      <c r="BR188" s="204"/>
      <c r="BS188" s="204"/>
      <c r="BT188" s="204"/>
      <c r="BU188" s="204"/>
      <c r="BV188" s="204"/>
      <c r="BW188" s="204"/>
      <c r="BX188" s="204"/>
      <c r="BY188" s="205"/>
      <c r="BZ188" s="205"/>
      <c r="CA188" s="205"/>
      <c r="CB188" s="205"/>
      <c r="CC188" s="277"/>
      <c r="CD188" s="277"/>
      <c r="CE188" s="277"/>
      <c r="CF188" s="277"/>
      <c r="CG188" s="205"/>
      <c r="CH188" s="205"/>
      <c r="CI188" s="205"/>
      <c r="CJ188" s="205"/>
      <c r="CK188" s="205"/>
      <c r="CL188" s="205"/>
      <c r="CM188" s="205"/>
      <c r="CN188" s="205"/>
      <c r="CO188" s="207"/>
      <c r="CP188" s="207"/>
      <c r="CQ188" s="207"/>
      <c r="CR188" s="207"/>
      <c r="CS188" s="207"/>
      <c r="CT188" s="288"/>
      <c r="CU188" s="288"/>
      <c r="CV188" s="288"/>
      <c r="CW188" s="288"/>
      <c r="CX188" s="288"/>
      <c r="CY188" s="288"/>
      <c r="CZ188" s="288"/>
      <c r="DA188" s="288"/>
      <c r="DB188" s="285"/>
      <c r="DC188" s="285"/>
      <c r="DD188" s="285"/>
      <c r="DE188" s="285"/>
      <c r="DF188" s="285"/>
      <c r="DG188" s="285"/>
      <c r="DH188" s="285"/>
      <c r="DI188" s="285"/>
      <c r="DJ188" s="285"/>
      <c r="DK188" s="285"/>
      <c r="DL188" s="285"/>
      <c r="DM188" s="285"/>
      <c r="DN188" s="285"/>
      <c r="DO188" s="285"/>
      <c r="DP188" s="285"/>
      <c r="DQ188" s="285"/>
      <c r="DR188" s="285"/>
      <c r="DS188" s="285"/>
      <c r="DT188" s="285"/>
      <c r="DU188" s="285"/>
      <c r="DV188" s="285"/>
      <c r="DW188" s="285"/>
      <c r="DX188" s="285"/>
      <c r="DY188" s="285"/>
      <c r="DZ188" s="285"/>
      <c r="EA188" s="285"/>
      <c r="EB188" s="285"/>
      <c r="EC188" s="285"/>
      <c r="ED188" s="285"/>
      <c r="EE188" s="285"/>
      <c r="EF188" s="285"/>
      <c r="EG188" s="285"/>
      <c r="EH188" s="285"/>
      <c r="EI188" s="285"/>
      <c r="EJ188" s="285"/>
      <c r="EK188" s="285"/>
      <c r="EL188" s="285"/>
      <c r="EM188" s="285"/>
      <c r="EN188" s="285"/>
      <c r="EO188" s="285"/>
      <c r="EP188" s="285"/>
      <c r="EQ188" s="285"/>
      <c r="ER188" s="285"/>
      <c r="ES188" s="285"/>
      <c r="ET188" s="285"/>
      <c r="EU188" s="285"/>
      <c r="EV188" s="285"/>
      <c r="EW188" s="206"/>
      <c r="FW188" s="147" t="str">
        <f t="shared" si="0"/>
        <v/>
      </c>
      <c r="FX188" s="171">
        <v>39</v>
      </c>
      <c r="FY188" s="197"/>
      <c r="FZ188" s="192"/>
      <c r="GA188" s="82" t="str">
        <f t="shared" si="1"/>
        <v/>
      </c>
      <c r="GB188" s="148" t="str">
        <f t="shared" si="2"/>
        <v/>
      </c>
      <c r="GC188" s="149" t="str">
        <f t="shared" si="3"/>
        <v/>
      </c>
      <c r="GD188" s="150" t="str">
        <f t="shared" si="4"/>
        <v/>
      </c>
      <c r="GE188" s="151" t="str">
        <f t="shared" si="12"/>
        <v/>
      </c>
      <c r="GF188" s="91"/>
      <c r="GG188" s="91"/>
      <c r="GH188" s="175"/>
      <c r="GI188" s="152" t="str">
        <f t="shared" si="13"/>
        <v/>
      </c>
      <c r="GJ188" s="91"/>
      <c r="GK188" s="91"/>
      <c r="GL188" s="180"/>
      <c r="GM188" s="181"/>
      <c r="GN188" s="182"/>
      <c r="GO188" s="101"/>
      <c r="GP188" s="101"/>
      <c r="GQ188" s="101"/>
      <c r="GR188" s="101"/>
      <c r="GS188" s="101"/>
      <c r="GT188" s="101"/>
      <c r="GU188" s="101"/>
      <c r="GV188" s="121" t="s">
        <v>265</v>
      </c>
      <c r="GW188" s="122" t="s">
        <v>343</v>
      </c>
      <c r="GX188" s="254" t="s">
        <v>29</v>
      </c>
      <c r="GY188" s="254" t="s">
        <v>25</v>
      </c>
      <c r="GZ188" s="126">
        <v>0</v>
      </c>
      <c r="HA188" s="126">
        <v>0</v>
      </c>
      <c r="HB188" s="126">
        <f t="shared" si="14"/>
        <v>0</v>
      </c>
      <c r="HC188" s="126">
        <v>0</v>
      </c>
      <c r="HD188" s="126">
        <v>0</v>
      </c>
      <c r="HE188" s="6"/>
      <c r="HF188" s="127">
        <f t="shared" si="11"/>
        <v>-12</v>
      </c>
      <c r="HG188" s="128">
        <v>-1</v>
      </c>
      <c r="HH188" s="129"/>
      <c r="HI188" s="98">
        <f t="shared" si="15"/>
        <v>1</v>
      </c>
      <c r="HJ188" s="128"/>
      <c r="HK188" s="129"/>
      <c r="HL188" s="129">
        <v>43800</v>
      </c>
      <c r="HM188" s="129"/>
      <c r="HN188" s="129"/>
      <c r="HO188" s="129"/>
      <c r="HP188" s="129"/>
      <c r="HQ188" s="129"/>
      <c r="HR188" s="129"/>
      <c r="HS188" s="129"/>
      <c r="HT188" s="129"/>
      <c r="HU188" s="129"/>
      <c r="HV188" s="137"/>
      <c r="HW188" s="208"/>
      <c r="HX188" s="98"/>
      <c r="HY188" s="98"/>
      <c r="HZ188" s="98"/>
      <c r="IA188" s="98"/>
      <c r="IB188" s="98"/>
      <c r="IC188" s="209"/>
    </row>
    <row r="189" spans="1:237" ht="15" thickBot="1" x14ac:dyDescent="0.4">
      <c r="A189" s="217" t="str">
        <f t="shared" si="9"/>
        <v>STOPP</v>
      </c>
      <c r="B189" s="218" t="str">
        <f t="shared" si="10"/>
        <v>test-38</v>
      </c>
      <c r="C189" s="296"/>
      <c r="D189" s="296"/>
      <c r="E189" s="296"/>
      <c r="F189" s="296"/>
      <c r="G189" s="296"/>
      <c r="H189" s="296"/>
      <c r="I189" s="297"/>
      <c r="J189" s="297"/>
      <c r="K189" s="293"/>
      <c r="L189" s="293"/>
      <c r="M189" s="293"/>
      <c r="N189" s="293"/>
      <c r="O189" s="293"/>
      <c r="P189" s="293"/>
      <c r="Q189" s="293"/>
      <c r="R189" s="293"/>
      <c r="S189" s="294"/>
      <c r="T189" s="294"/>
      <c r="U189" s="294"/>
      <c r="V189" s="294"/>
      <c r="W189" s="294"/>
      <c r="X189" s="294"/>
      <c r="Y189" s="294"/>
      <c r="Z189" s="294"/>
      <c r="AA189" s="294"/>
      <c r="AB189" s="294"/>
      <c r="AC189" s="294"/>
      <c r="AD189" s="294"/>
      <c r="AE189" s="294"/>
      <c r="AF189" s="294"/>
      <c r="AG189" s="294"/>
      <c r="AH189" s="294"/>
      <c r="AI189" s="294"/>
      <c r="AJ189" s="294"/>
      <c r="AK189" s="294"/>
      <c r="AL189" s="294"/>
      <c r="AM189" s="294"/>
      <c r="AN189" s="294"/>
      <c r="AO189" s="294"/>
      <c r="AP189" s="294"/>
      <c r="AQ189" s="294"/>
      <c r="AR189" s="294"/>
      <c r="AS189" s="294"/>
      <c r="AT189" s="294"/>
      <c r="AU189" s="294"/>
      <c r="AV189" s="276"/>
      <c r="AW189" s="295"/>
      <c r="AX189" s="295"/>
      <c r="AY189" s="293"/>
      <c r="AZ189" s="293"/>
      <c r="BA189" s="293"/>
      <c r="BB189" s="293"/>
      <c r="BC189" s="293"/>
      <c r="BD189" s="293"/>
      <c r="BE189" s="293"/>
      <c r="BF189" s="293"/>
      <c r="BG189" s="293"/>
      <c r="BJ189" s="204"/>
      <c r="BK189" s="204"/>
      <c r="BL189" s="204"/>
      <c r="BM189" s="204"/>
      <c r="BN189" s="204"/>
      <c r="BO189" s="204"/>
      <c r="BP189" s="204"/>
      <c r="BQ189" s="204"/>
      <c r="BR189" s="204"/>
      <c r="BS189" s="204"/>
      <c r="BT189" s="204"/>
      <c r="BU189" s="204"/>
      <c r="BV189" s="204"/>
      <c r="BW189" s="204"/>
      <c r="BX189" s="204"/>
      <c r="BY189" s="205"/>
      <c r="BZ189" s="205"/>
      <c r="CA189" s="205"/>
      <c r="CB189" s="205"/>
      <c r="CC189" s="277"/>
      <c r="CD189" s="277"/>
      <c r="CE189" s="277"/>
      <c r="CF189" s="277"/>
      <c r="CG189" s="205"/>
      <c r="CH189" s="205"/>
      <c r="CI189" s="205"/>
      <c r="CJ189" s="205"/>
      <c r="CK189" s="205"/>
      <c r="CL189" s="205"/>
      <c r="CM189" s="205"/>
      <c r="CN189" s="205"/>
      <c r="CO189" s="207"/>
      <c r="CP189" s="207"/>
      <c r="CQ189" s="207"/>
      <c r="CR189" s="207"/>
      <c r="CS189" s="207"/>
      <c r="CT189" s="288"/>
      <c r="CU189" s="288"/>
      <c r="CV189" s="288"/>
      <c r="CW189" s="288"/>
      <c r="CX189" s="288"/>
      <c r="CY189" s="288"/>
      <c r="CZ189" s="288"/>
      <c r="DA189" s="288"/>
      <c r="DB189" s="285"/>
      <c r="DC189" s="285"/>
      <c r="DD189" s="285"/>
      <c r="DE189" s="285"/>
      <c r="DF189" s="285"/>
      <c r="DG189" s="285"/>
      <c r="DH189" s="285"/>
      <c r="DI189" s="285"/>
      <c r="DJ189" s="285"/>
      <c r="DK189" s="285"/>
      <c r="DL189" s="285"/>
      <c r="DM189" s="285"/>
      <c r="DN189" s="285"/>
      <c r="DO189" s="285"/>
      <c r="DP189" s="285"/>
      <c r="DQ189" s="285"/>
      <c r="DR189" s="285"/>
      <c r="DS189" s="285"/>
      <c r="DT189" s="285"/>
      <c r="DU189" s="285"/>
      <c r="DV189" s="285"/>
      <c r="DW189" s="285"/>
      <c r="DX189" s="285"/>
      <c r="DY189" s="285"/>
      <c r="DZ189" s="285"/>
      <c r="EA189" s="285"/>
      <c r="EB189" s="285"/>
      <c r="EC189" s="285"/>
      <c r="ED189" s="285"/>
      <c r="EE189" s="285"/>
      <c r="EF189" s="285"/>
      <c r="EG189" s="285"/>
      <c r="EH189" s="285"/>
      <c r="EI189" s="285"/>
      <c r="EJ189" s="285"/>
      <c r="EK189" s="285"/>
      <c r="EL189" s="285"/>
      <c r="EM189" s="285"/>
      <c r="EN189" s="285"/>
      <c r="EO189" s="285"/>
      <c r="EP189" s="285"/>
      <c r="EQ189" s="285"/>
      <c r="ER189" s="285"/>
      <c r="ES189" s="285"/>
      <c r="ET189" s="285"/>
      <c r="EU189" s="285"/>
      <c r="EV189" s="285"/>
      <c r="EW189" s="206"/>
      <c r="FW189" s="153" t="str">
        <f t="shared" si="0"/>
        <v/>
      </c>
      <c r="FX189" s="172">
        <v>38</v>
      </c>
      <c r="FY189" s="198"/>
      <c r="FZ189" s="193"/>
      <c r="GA189" s="83" t="str">
        <f t="shared" si="1"/>
        <v/>
      </c>
      <c r="GB189" s="154" t="str">
        <f t="shared" si="2"/>
        <v/>
      </c>
      <c r="GC189" s="155" t="str">
        <f t="shared" si="3"/>
        <v/>
      </c>
      <c r="GD189" s="156" t="str">
        <f t="shared" si="4"/>
        <v/>
      </c>
      <c r="GE189" s="157" t="str">
        <f t="shared" si="12"/>
        <v/>
      </c>
      <c r="GF189" s="92"/>
      <c r="GG189" s="92"/>
      <c r="GH189" s="176"/>
      <c r="GI189" s="158" t="str">
        <f t="shared" si="13"/>
        <v/>
      </c>
      <c r="GJ189" s="92"/>
      <c r="GK189" s="92"/>
      <c r="GL189" s="183"/>
      <c r="GM189" s="184"/>
      <c r="GN189" s="185"/>
      <c r="GO189" s="101"/>
      <c r="GP189" s="101"/>
      <c r="GQ189" s="101"/>
      <c r="GR189" s="101"/>
      <c r="GS189" s="101"/>
      <c r="GT189" s="101"/>
      <c r="GU189" s="101"/>
      <c r="GV189" s="123" t="s">
        <v>266</v>
      </c>
      <c r="GW189" s="124" t="s">
        <v>344</v>
      </c>
      <c r="GX189" s="254" t="s">
        <v>29</v>
      </c>
      <c r="GY189" s="254" t="s">
        <v>25</v>
      </c>
      <c r="GZ189" s="126">
        <v>0</v>
      </c>
      <c r="HA189" s="126">
        <v>0</v>
      </c>
      <c r="HB189" s="126">
        <f t="shared" si="14"/>
        <v>0</v>
      </c>
      <c r="HC189" s="126">
        <v>0</v>
      </c>
      <c r="HD189" s="126">
        <v>0</v>
      </c>
      <c r="HE189" s="6"/>
      <c r="HF189" s="127">
        <f t="shared" si="11"/>
        <v>-11</v>
      </c>
      <c r="HG189" s="128">
        <v>-1</v>
      </c>
      <c r="HH189" s="129"/>
      <c r="HI189" s="98">
        <f t="shared" si="15"/>
        <v>1</v>
      </c>
      <c r="HJ189" s="128"/>
      <c r="HK189" s="129"/>
      <c r="HL189" s="129">
        <v>43800</v>
      </c>
      <c r="HM189" s="129"/>
      <c r="HN189" s="129"/>
      <c r="HO189" s="129"/>
      <c r="HP189" s="129"/>
      <c r="HQ189" s="129"/>
      <c r="HR189" s="129"/>
      <c r="HS189" s="129"/>
      <c r="HT189" s="129"/>
      <c r="HU189" s="129"/>
      <c r="HV189" s="137"/>
      <c r="HW189" s="208"/>
      <c r="HX189" s="98"/>
      <c r="HY189" s="98"/>
      <c r="HZ189" s="98"/>
      <c r="IA189" s="98"/>
      <c r="IB189" s="98"/>
      <c r="IC189" s="209"/>
    </row>
    <row r="190" spans="1:237" ht="15" thickTop="1" x14ac:dyDescent="0.35">
      <c r="A190" s="217" t="str">
        <f t="shared" si="9"/>
        <v>STOPP</v>
      </c>
      <c r="B190" s="218" t="str">
        <f t="shared" si="10"/>
        <v>test-39</v>
      </c>
      <c r="C190" s="291"/>
      <c r="D190" s="291"/>
      <c r="E190" s="291"/>
      <c r="F190" s="291"/>
      <c r="G190" s="291"/>
      <c r="H190" s="291"/>
      <c r="I190" s="291"/>
      <c r="J190" s="291"/>
      <c r="K190" s="291"/>
      <c r="L190" s="291"/>
      <c r="M190" s="291"/>
      <c r="N190" s="291"/>
      <c r="O190" s="291"/>
      <c r="P190" s="291"/>
      <c r="Q190" s="291"/>
      <c r="R190" s="291"/>
      <c r="S190" s="292"/>
      <c r="T190" s="292"/>
      <c r="U190" s="292"/>
      <c r="V190" s="292"/>
      <c r="W190" s="292"/>
      <c r="X190" s="291"/>
      <c r="Y190" s="291"/>
      <c r="Z190" s="291"/>
      <c r="AA190" s="291"/>
      <c r="AB190" s="291"/>
      <c r="AC190" s="291"/>
      <c r="AD190" s="291"/>
      <c r="AE190" s="291"/>
      <c r="AF190" s="291"/>
      <c r="AG190" s="291"/>
      <c r="AH190" s="291"/>
      <c r="AI190" s="291"/>
      <c r="AJ190" s="291"/>
      <c r="AK190" s="291"/>
      <c r="AL190" s="291"/>
      <c r="AM190" s="291"/>
      <c r="AN190" s="291"/>
      <c r="AO190" s="291"/>
      <c r="AP190" s="291"/>
      <c r="AQ190" s="291"/>
      <c r="AR190" s="291"/>
      <c r="AS190" s="291"/>
      <c r="AT190" s="291"/>
      <c r="AU190" s="291"/>
      <c r="AV190" s="291"/>
      <c r="AW190" s="291"/>
      <c r="AX190" s="291"/>
      <c r="AY190" s="291"/>
      <c r="AZ190" s="291"/>
      <c r="BA190" s="291"/>
      <c r="BB190" s="291"/>
      <c r="BC190" s="291"/>
      <c r="BD190" s="291"/>
      <c r="BE190" s="291"/>
      <c r="BF190" s="291"/>
      <c r="BG190" s="291"/>
      <c r="BJ190" s="204"/>
      <c r="BK190" s="204"/>
      <c r="BL190" s="204"/>
      <c r="BM190" s="204"/>
      <c r="BN190" s="204"/>
      <c r="BO190" s="204"/>
      <c r="BP190" s="204"/>
      <c r="BQ190" s="204"/>
      <c r="BR190" s="204"/>
      <c r="BS190" s="204"/>
      <c r="BT190" s="204"/>
      <c r="BU190" s="204"/>
      <c r="BV190" s="204"/>
      <c r="BW190" s="204"/>
      <c r="BX190" s="204"/>
      <c r="BY190" s="205"/>
      <c r="BZ190" s="205"/>
      <c r="CA190" s="205"/>
      <c r="CB190" s="205"/>
      <c r="CC190" s="277"/>
      <c r="CD190" s="277"/>
      <c r="CE190" s="277"/>
      <c r="CF190" s="277"/>
      <c r="CG190" s="205"/>
      <c r="CH190" s="205"/>
      <c r="CI190" s="205"/>
      <c r="CJ190" s="205"/>
      <c r="CK190" s="205"/>
      <c r="CL190" s="205"/>
      <c r="CM190" s="205"/>
      <c r="CN190" s="205"/>
      <c r="CO190" s="207"/>
      <c r="CP190" s="207"/>
      <c r="CQ190" s="207"/>
      <c r="CR190" s="207"/>
      <c r="CS190" s="207"/>
      <c r="CT190" s="288"/>
      <c r="CU190" s="288"/>
      <c r="CV190" s="288"/>
      <c r="CW190" s="288"/>
      <c r="CX190" s="288"/>
      <c r="CY190" s="288"/>
      <c r="CZ190" s="288"/>
      <c r="DA190" s="288"/>
      <c r="DB190" s="285"/>
      <c r="DC190" s="285"/>
      <c r="DD190" s="285"/>
      <c r="DE190" s="285"/>
      <c r="DF190" s="285"/>
      <c r="DG190" s="285"/>
      <c r="DH190" s="285"/>
      <c r="DI190" s="285"/>
      <c r="DJ190" s="285"/>
      <c r="DK190" s="285"/>
      <c r="DL190" s="285"/>
      <c r="DM190" s="285"/>
      <c r="DN190" s="285"/>
      <c r="DO190" s="285"/>
      <c r="DP190" s="285"/>
      <c r="DQ190" s="285"/>
      <c r="DR190" s="285"/>
      <c r="DS190" s="285"/>
      <c r="DT190" s="285"/>
      <c r="DU190" s="285"/>
      <c r="DV190" s="285"/>
      <c r="DW190" s="285"/>
      <c r="DX190" s="285"/>
      <c r="DY190" s="285"/>
      <c r="DZ190" s="285"/>
      <c r="EA190" s="285"/>
      <c r="EB190" s="285"/>
      <c r="EC190" s="285"/>
      <c r="ED190" s="285"/>
      <c r="EE190" s="285"/>
      <c r="EF190" s="285"/>
      <c r="EG190" s="285"/>
      <c r="EH190" s="285"/>
      <c r="EI190" s="285"/>
      <c r="EJ190" s="285"/>
      <c r="EK190" s="285"/>
      <c r="EL190" s="285"/>
      <c r="EM190" s="285"/>
      <c r="EN190" s="285"/>
      <c r="EO190" s="285"/>
      <c r="EP190" s="285"/>
      <c r="EQ190" s="285"/>
      <c r="ER190" s="285"/>
      <c r="ES190" s="285"/>
      <c r="ET190" s="285"/>
      <c r="EU190" s="285"/>
      <c r="EV190" s="285"/>
      <c r="EW190" s="206"/>
      <c r="GV190" s="121" t="s">
        <v>267</v>
      </c>
      <c r="GW190" s="122" t="s">
        <v>345</v>
      </c>
      <c r="GX190" s="254" t="s">
        <v>29</v>
      </c>
      <c r="GY190" s="254" t="s">
        <v>25</v>
      </c>
      <c r="GZ190" s="126">
        <v>0</v>
      </c>
      <c r="HA190" s="126">
        <v>500000000</v>
      </c>
      <c r="HB190" s="126">
        <f t="shared" si="14"/>
        <v>0</v>
      </c>
      <c r="HC190" s="126">
        <v>0</v>
      </c>
      <c r="HD190" s="126">
        <v>0</v>
      </c>
      <c r="HE190" s="6"/>
      <c r="HF190" s="127">
        <f t="shared" si="11"/>
        <v>-10</v>
      </c>
      <c r="HG190" s="128">
        <v>-1</v>
      </c>
      <c r="HH190" s="129"/>
      <c r="HI190" s="98">
        <f t="shared" si="15"/>
        <v>1</v>
      </c>
      <c r="HJ190" s="128"/>
      <c r="HK190" s="129"/>
      <c r="HL190" s="129">
        <v>43800</v>
      </c>
      <c r="HM190" s="129"/>
      <c r="HN190" s="129"/>
      <c r="HO190" s="129"/>
      <c r="HP190" s="129"/>
      <c r="HQ190" s="129"/>
      <c r="HR190" s="129"/>
      <c r="HS190" s="129"/>
      <c r="HT190" s="129"/>
      <c r="HU190" s="129"/>
      <c r="HV190" s="137"/>
      <c r="HW190" s="208"/>
      <c r="HX190" s="98"/>
      <c r="HY190" s="98"/>
      <c r="HZ190" s="98"/>
      <c r="IA190" s="98"/>
      <c r="IB190" s="98"/>
      <c r="IC190" s="209"/>
    </row>
    <row r="191" spans="1:237" x14ac:dyDescent="0.35">
      <c r="A191" s="217" t="str">
        <f t="shared" si="9"/>
        <v>STOPP</v>
      </c>
      <c r="B191" s="218" t="str">
        <f t="shared" si="10"/>
        <v>test-40</v>
      </c>
      <c r="C191" s="291"/>
      <c r="D191" s="291"/>
      <c r="E191" s="291"/>
      <c r="F191" s="291"/>
      <c r="G191" s="291"/>
      <c r="H191" s="291"/>
      <c r="I191" s="291"/>
      <c r="J191" s="291"/>
      <c r="K191" s="291"/>
      <c r="L191" s="291"/>
      <c r="M191" s="291"/>
      <c r="N191" s="291"/>
      <c r="O191" s="291"/>
      <c r="P191" s="291"/>
      <c r="Q191" s="291"/>
      <c r="R191" s="291"/>
      <c r="S191" s="292"/>
      <c r="T191" s="292"/>
      <c r="U191" s="292"/>
      <c r="V191" s="292"/>
      <c r="W191" s="292"/>
      <c r="X191" s="291"/>
      <c r="Y191" s="291"/>
      <c r="Z191" s="291"/>
      <c r="AA191" s="291"/>
      <c r="AB191" s="291"/>
      <c r="AC191" s="291"/>
      <c r="AD191" s="291"/>
      <c r="AE191" s="291"/>
      <c r="AF191" s="291"/>
      <c r="AG191" s="291"/>
      <c r="AH191" s="291"/>
      <c r="AI191" s="291"/>
      <c r="AJ191" s="291"/>
      <c r="AK191" s="291"/>
      <c r="AL191" s="291"/>
      <c r="AM191" s="291"/>
      <c r="AN191" s="291"/>
      <c r="AO191" s="291"/>
      <c r="AP191" s="291"/>
      <c r="AQ191" s="291"/>
      <c r="AR191" s="291"/>
      <c r="AS191" s="291"/>
      <c r="AT191" s="291"/>
      <c r="AU191" s="291"/>
      <c r="AV191" s="291"/>
      <c r="AW191" s="291"/>
      <c r="AX191" s="291"/>
      <c r="AY191" s="291"/>
      <c r="AZ191" s="291"/>
      <c r="BA191" s="291"/>
      <c r="BB191" s="291"/>
      <c r="BC191" s="291"/>
      <c r="BD191" s="291"/>
      <c r="BE191" s="291"/>
      <c r="BF191" s="291"/>
      <c r="BG191" s="291"/>
      <c r="BJ191" s="204"/>
      <c r="BK191" s="204"/>
      <c r="BL191" s="204"/>
      <c r="BM191" s="204"/>
      <c r="BN191" s="204"/>
      <c r="BO191" s="204"/>
      <c r="BP191" s="204"/>
      <c r="BQ191" s="204"/>
      <c r="BR191" s="204"/>
      <c r="BS191" s="204"/>
      <c r="BT191" s="204"/>
      <c r="BU191" s="204"/>
      <c r="BV191" s="204"/>
      <c r="BW191" s="204"/>
      <c r="BX191" s="204"/>
      <c r="BY191" s="205"/>
      <c r="BZ191" s="205"/>
      <c r="CA191" s="205"/>
      <c r="CB191" s="205"/>
      <c r="CC191" s="205"/>
      <c r="CD191" s="205"/>
      <c r="CE191" s="205"/>
      <c r="CF191" s="205"/>
      <c r="CG191" s="205"/>
      <c r="CH191" s="205"/>
      <c r="CI191" s="205"/>
      <c r="CJ191" s="205"/>
      <c r="CK191" s="205"/>
      <c r="CL191" s="205"/>
      <c r="CM191" s="205"/>
      <c r="CN191" s="205"/>
      <c r="CO191" s="207"/>
      <c r="CP191" s="207"/>
      <c r="CQ191" s="207"/>
      <c r="CR191" s="207"/>
      <c r="CS191" s="207"/>
      <c r="CT191" s="288"/>
      <c r="CU191" s="288"/>
      <c r="CV191" s="288"/>
      <c r="CW191" s="288"/>
      <c r="CX191" s="288"/>
      <c r="CY191" s="288"/>
      <c r="CZ191" s="288"/>
      <c r="DA191" s="288"/>
      <c r="DB191" s="285"/>
      <c r="DC191" s="285"/>
      <c r="DD191" s="285"/>
      <c r="DE191" s="285"/>
      <c r="DF191" s="285"/>
      <c r="DG191" s="285"/>
      <c r="DH191" s="285"/>
      <c r="DI191" s="285"/>
      <c r="DJ191" s="285"/>
      <c r="DK191" s="285"/>
      <c r="DL191" s="285"/>
      <c r="DM191" s="285"/>
      <c r="DN191" s="285"/>
      <c r="DO191" s="285"/>
      <c r="DP191" s="285"/>
      <c r="DQ191" s="285"/>
      <c r="DR191" s="285"/>
      <c r="DS191" s="285"/>
      <c r="DT191" s="285"/>
      <c r="DU191" s="285"/>
      <c r="DV191" s="285"/>
      <c r="DW191" s="285"/>
      <c r="DX191" s="285"/>
      <c r="DY191" s="285"/>
      <c r="DZ191" s="285"/>
      <c r="EA191" s="285"/>
      <c r="EB191" s="285"/>
      <c r="EC191" s="285"/>
      <c r="ED191" s="285"/>
      <c r="EE191" s="285"/>
      <c r="EF191" s="285"/>
      <c r="EG191" s="285"/>
      <c r="EH191" s="285"/>
      <c r="EI191" s="285"/>
      <c r="EJ191" s="285"/>
      <c r="EK191" s="285"/>
      <c r="EL191" s="285"/>
      <c r="EM191" s="285"/>
      <c r="EN191" s="285"/>
      <c r="EO191" s="285"/>
      <c r="EP191" s="285"/>
      <c r="EQ191" s="285"/>
      <c r="ER191" s="285"/>
      <c r="ES191" s="285"/>
      <c r="ET191" s="285"/>
      <c r="EU191" s="285"/>
      <c r="EV191" s="285"/>
      <c r="EW191" s="206"/>
      <c r="GV191" s="123" t="s">
        <v>268</v>
      </c>
      <c r="GW191" s="124" t="s">
        <v>346</v>
      </c>
      <c r="GX191" s="254" t="s">
        <v>29</v>
      </c>
      <c r="GY191" s="254" t="s">
        <v>25</v>
      </c>
      <c r="GZ191" s="126">
        <v>0</v>
      </c>
      <c r="HA191" s="126">
        <v>0</v>
      </c>
      <c r="HB191" s="126">
        <f t="shared" si="14"/>
        <v>0</v>
      </c>
      <c r="HC191" s="126">
        <v>0</v>
      </c>
      <c r="HD191" s="126">
        <v>0</v>
      </c>
      <c r="HE191" s="6"/>
      <c r="HF191" s="127">
        <f t="shared" si="11"/>
        <v>-9</v>
      </c>
      <c r="HG191" s="128">
        <v>-1</v>
      </c>
      <c r="HH191" s="129"/>
      <c r="HI191" s="98">
        <f t="shared" si="15"/>
        <v>1</v>
      </c>
      <c r="HJ191" s="128"/>
      <c r="HK191" s="129"/>
      <c r="HL191" s="129">
        <v>43800</v>
      </c>
      <c r="HM191" s="129"/>
      <c r="HN191" s="129"/>
      <c r="HO191" s="129"/>
      <c r="HP191" s="129"/>
      <c r="HQ191" s="129"/>
      <c r="HR191" s="129"/>
      <c r="HS191" s="129"/>
      <c r="HT191" s="129"/>
      <c r="HU191" s="129"/>
      <c r="HV191" s="137"/>
      <c r="HW191" s="208"/>
      <c r="HX191" s="98"/>
      <c r="HY191" s="98"/>
      <c r="HZ191" s="98"/>
      <c r="IA191" s="98"/>
      <c r="IB191" s="98"/>
      <c r="IC191" s="209"/>
    </row>
    <row r="192" spans="1:237" x14ac:dyDescent="0.35">
      <c r="A192" s="217" t="str">
        <f t="shared" si="9"/>
        <v>STOPP</v>
      </c>
      <c r="B192" s="218" t="str">
        <f t="shared" si="10"/>
        <v>test-41</v>
      </c>
      <c r="BJ192" s="204"/>
      <c r="BK192" s="204"/>
      <c r="BL192" s="204"/>
      <c r="BM192" s="204"/>
      <c r="BN192" s="204"/>
      <c r="BO192" s="204"/>
      <c r="BP192" s="204"/>
      <c r="BQ192" s="204"/>
      <c r="BR192" s="204"/>
      <c r="BS192" s="204"/>
      <c r="BT192" s="204"/>
      <c r="BU192" s="204"/>
      <c r="BV192" s="204"/>
      <c r="BW192" s="204"/>
      <c r="BX192" s="204"/>
      <c r="BY192" s="205"/>
      <c r="BZ192" s="205"/>
      <c r="CA192" s="205"/>
      <c r="CB192" s="205"/>
      <c r="CC192" s="277"/>
      <c r="CD192" s="277"/>
      <c r="CE192" s="277"/>
      <c r="CF192" s="277"/>
      <c r="CG192" s="205"/>
      <c r="CH192" s="205"/>
      <c r="CI192" s="205"/>
      <c r="CJ192" s="205"/>
      <c r="CK192" s="205"/>
      <c r="CL192" s="205"/>
      <c r="CM192" s="205"/>
      <c r="CN192" s="205"/>
      <c r="CO192" s="207"/>
      <c r="CP192" s="207"/>
      <c r="CQ192" s="207"/>
      <c r="CR192" s="207"/>
      <c r="CS192" s="207"/>
      <c r="CT192" s="288"/>
      <c r="CU192" s="288"/>
      <c r="CV192" s="288"/>
      <c r="CW192" s="288"/>
      <c r="CX192" s="288"/>
      <c r="CY192" s="288"/>
      <c r="CZ192" s="288"/>
      <c r="DA192" s="288"/>
      <c r="DB192" s="285"/>
      <c r="DC192" s="285"/>
      <c r="DD192" s="288"/>
      <c r="DE192" s="285"/>
      <c r="DF192" s="285"/>
      <c r="DG192" s="285"/>
      <c r="DH192" s="288"/>
      <c r="DI192" s="285"/>
      <c r="DJ192" s="285"/>
      <c r="DK192" s="285"/>
      <c r="DL192" s="285"/>
      <c r="DM192" s="285"/>
      <c r="DN192" s="285"/>
      <c r="DO192" s="285"/>
      <c r="DP192" s="285"/>
      <c r="DQ192" s="285"/>
      <c r="DR192" s="285"/>
      <c r="DS192" s="285"/>
      <c r="DT192" s="285"/>
      <c r="DU192" s="285"/>
      <c r="DV192" s="285"/>
      <c r="DW192" s="285"/>
      <c r="DX192" s="285"/>
      <c r="DY192" s="285"/>
      <c r="DZ192" s="285"/>
      <c r="EA192" s="285"/>
      <c r="EB192" s="285"/>
      <c r="EC192" s="285"/>
      <c r="ED192" s="285"/>
      <c r="EE192" s="285"/>
      <c r="EF192" s="285"/>
      <c r="EG192" s="285"/>
      <c r="EH192" s="285"/>
      <c r="EI192" s="285"/>
      <c r="EJ192" s="285"/>
      <c r="EK192" s="285"/>
      <c r="EL192" s="285"/>
      <c r="EM192" s="285"/>
      <c r="EN192" s="285"/>
      <c r="EO192" s="285"/>
      <c r="EP192" s="285"/>
      <c r="EQ192" s="285"/>
      <c r="ER192" s="285"/>
      <c r="ES192" s="285"/>
      <c r="ET192" s="285"/>
      <c r="EU192" s="285"/>
      <c r="EV192" s="285"/>
      <c r="EW192" s="206"/>
      <c r="GQ192">
        <v>1</v>
      </c>
      <c r="GV192" s="121" t="s">
        <v>269</v>
      </c>
      <c r="GW192" s="122" t="s">
        <v>347</v>
      </c>
      <c r="GX192" s="254" t="s">
        <v>29</v>
      </c>
      <c r="GY192" s="254" t="s">
        <v>25</v>
      </c>
      <c r="GZ192" s="126">
        <v>0</v>
      </c>
      <c r="HA192" s="126">
        <v>0</v>
      </c>
      <c r="HB192" s="126">
        <f t="shared" si="14"/>
        <v>0</v>
      </c>
      <c r="HC192" s="126">
        <v>0</v>
      </c>
      <c r="HD192" s="126">
        <v>0</v>
      </c>
      <c r="HE192" s="6"/>
      <c r="HF192" s="127">
        <f t="shared" si="11"/>
        <v>-8</v>
      </c>
      <c r="HG192" s="128">
        <v>-1</v>
      </c>
      <c r="HH192" s="129"/>
      <c r="HI192" s="98">
        <f t="shared" si="15"/>
        <v>1</v>
      </c>
      <c r="HJ192" s="128"/>
      <c r="HK192" s="129"/>
      <c r="HL192" s="129">
        <v>43800</v>
      </c>
      <c r="HM192" s="129"/>
      <c r="HN192" s="129"/>
      <c r="HO192" s="129"/>
      <c r="HP192" s="129"/>
      <c r="HQ192" s="129"/>
      <c r="HR192" s="129"/>
      <c r="HS192" s="129"/>
      <c r="HT192" s="129"/>
      <c r="HU192" s="129"/>
      <c r="HV192" s="137"/>
      <c r="HW192" s="208"/>
      <c r="HX192" s="98"/>
      <c r="HY192" s="98"/>
      <c r="HZ192" s="98"/>
      <c r="IA192" s="98"/>
      <c r="IB192" s="98"/>
      <c r="IC192" s="209"/>
    </row>
    <row r="193" spans="1:237" x14ac:dyDescent="0.35">
      <c r="A193" s="217" t="str">
        <f t="shared" si="9"/>
        <v>PAUSE</v>
      </c>
      <c r="B193" s="218" t="str">
        <f t="shared" si="10"/>
        <v>test-42</v>
      </c>
      <c r="BJ193" s="204"/>
      <c r="BK193" s="204"/>
      <c r="BL193" s="204"/>
      <c r="BM193" s="204"/>
      <c r="BN193" s="204"/>
      <c r="BO193" s="204"/>
      <c r="BP193" s="204"/>
      <c r="BQ193" s="204"/>
      <c r="BR193" s="204"/>
      <c r="BS193" s="204"/>
      <c r="BT193" s="204"/>
      <c r="BU193" s="204"/>
      <c r="BV193" s="204"/>
      <c r="BW193" s="204"/>
      <c r="BX193" s="204"/>
      <c r="BY193" s="205"/>
      <c r="BZ193" s="205"/>
      <c r="CA193" s="205"/>
      <c r="CB193" s="205"/>
      <c r="CC193" s="277"/>
      <c r="CD193" s="277"/>
      <c r="CE193" s="277"/>
      <c r="CF193" s="277"/>
      <c r="CG193" s="205"/>
      <c r="CH193" s="205"/>
      <c r="CI193" s="205"/>
      <c r="CJ193" s="205"/>
      <c r="CK193" s="205"/>
      <c r="CL193" s="205"/>
      <c r="CM193" s="205"/>
      <c r="CN193" s="205"/>
      <c r="CO193" s="207"/>
      <c r="CP193" s="207"/>
      <c r="CQ193" s="207"/>
      <c r="CR193" s="207"/>
      <c r="CS193" s="207"/>
      <c r="CT193" s="288"/>
      <c r="CU193" s="288"/>
      <c r="CV193" s="288"/>
      <c r="CW193" s="288"/>
      <c r="CX193" s="288"/>
      <c r="CY193" s="288"/>
      <c r="CZ193" s="288"/>
      <c r="DA193" s="288"/>
      <c r="DB193" s="285"/>
      <c r="DC193" s="285"/>
      <c r="DD193" s="285"/>
      <c r="DE193" s="285"/>
      <c r="DF193" s="285"/>
      <c r="DG193" s="285"/>
      <c r="DH193" s="285"/>
      <c r="DI193" s="285"/>
      <c r="DJ193" s="285"/>
      <c r="DK193" s="285"/>
      <c r="DL193" s="285"/>
      <c r="DM193" s="285"/>
      <c r="DN193" s="285"/>
      <c r="DO193" s="285"/>
      <c r="DP193" s="285"/>
      <c r="DQ193" s="285"/>
      <c r="DR193" s="285"/>
      <c r="DS193" s="285"/>
      <c r="DT193" s="285"/>
      <c r="DU193" s="285"/>
      <c r="DV193" s="285"/>
      <c r="DW193" s="285"/>
      <c r="DX193" s="285"/>
      <c r="DY193" s="285"/>
      <c r="DZ193" s="285"/>
      <c r="EA193" s="285"/>
      <c r="EB193" s="285"/>
      <c r="EC193" s="285"/>
      <c r="ED193" s="285"/>
      <c r="EE193" s="285"/>
      <c r="EF193" s="285"/>
      <c r="EG193" s="285"/>
      <c r="EH193" s="285"/>
      <c r="EI193" s="285"/>
      <c r="EJ193" s="285"/>
      <c r="EK193" s="285"/>
      <c r="EL193" s="285"/>
      <c r="EM193" s="285"/>
      <c r="EN193" s="285"/>
      <c r="EO193" s="285"/>
      <c r="EP193" s="285"/>
      <c r="EQ193" s="285"/>
      <c r="ER193" s="285"/>
      <c r="ES193" s="285"/>
      <c r="ET193" s="285"/>
      <c r="EU193" s="285"/>
      <c r="EV193" s="285"/>
      <c r="EW193" s="206"/>
      <c r="GV193" s="123" t="s">
        <v>270</v>
      </c>
      <c r="GW193" s="124" t="s">
        <v>348</v>
      </c>
      <c r="GX193" s="254" t="s">
        <v>29</v>
      </c>
      <c r="GY193" s="254" t="s">
        <v>9</v>
      </c>
      <c r="GZ193" s="126">
        <v>0</v>
      </c>
      <c r="HA193" s="126">
        <v>3000000000</v>
      </c>
      <c r="HB193" s="126">
        <f t="shared" si="14"/>
        <v>0</v>
      </c>
      <c r="HC193" s="126">
        <v>0</v>
      </c>
      <c r="HD193" s="126">
        <v>0</v>
      </c>
      <c r="HE193" s="6"/>
      <c r="HF193" s="127">
        <f t="shared" si="11"/>
        <v>-7</v>
      </c>
      <c r="HG193" s="128">
        <v>-1</v>
      </c>
      <c r="HH193" s="129"/>
      <c r="HI193" s="98">
        <f t="shared" si="15"/>
        <v>1</v>
      </c>
      <c r="HJ193" s="128"/>
      <c r="HK193" s="129"/>
      <c r="HL193" s="129">
        <v>43800</v>
      </c>
      <c r="HM193" s="129">
        <v>43954</v>
      </c>
      <c r="HN193" s="129"/>
      <c r="HO193" s="129"/>
      <c r="HP193" s="129"/>
      <c r="HQ193" s="129"/>
      <c r="HR193" s="129"/>
      <c r="HS193" s="129"/>
      <c r="HT193" s="129"/>
      <c r="HU193" s="129"/>
      <c r="HV193" s="137"/>
      <c r="HW193" s="208"/>
      <c r="HX193" s="98"/>
      <c r="HY193" s="98"/>
      <c r="HZ193" s="98"/>
      <c r="IA193" s="98"/>
      <c r="IB193" s="98"/>
      <c r="IC193" s="209"/>
    </row>
    <row r="194" spans="1:237" x14ac:dyDescent="0.35">
      <c r="A194" s="217" t="str">
        <f t="shared" si="9"/>
        <v>AKTIV</v>
      </c>
      <c r="B194" s="218" t="str">
        <f t="shared" si="10"/>
        <v>test-43</v>
      </c>
      <c r="BJ194" s="204"/>
      <c r="BK194" s="204"/>
      <c r="BL194" s="204"/>
      <c r="BM194" s="204"/>
      <c r="BN194" s="204"/>
      <c r="BO194" s="204"/>
      <c r="BP194" s="204"/>
      <c r="BQ194" s="204"/>
      <c r="BR194" s="204"/>
      <c r="BS194" s="204"/>
      <c r="BT194" s="204"/>
      <c r="BU194" s="204"/>
      <c r="BV194" s="204"/>
      <c r="BW194" s="204"/>
      <c r="BX194" s="204"/>
      <c r="BY194" s="205"/>
      <c r="BZ194" s="205"/>
      <c r="CA194" s="205"/>
      <c r="CB194" s="205"/>
      <c r="CC194" s="277"/>
      <c r="CD194" s="277"/>
      <c r="CE194" s="277"/>
      <c r="CF194" s="277"/>
      <c r="CG194" s="205"/>
      <c r="CH194" s="205"/>
      <c r="CI194" s="205"/>
      <c r="CJ194" s="205"/>
      <c r="CK194" s="205"/>
      <c r="CL194" s="205"/>
      <c r="CM194" s="205"/>
      <c r="CN194" s="205"/>
      <c r="CO194" s="207"/>
      <c r="CP194" s="207"/>
      <c r="CQ194" s="207"/>
      <c r="CR194" s="207"/>
      <c r="CS194" s="207"/>
      <c r="CT194" s="288"/>
      <c r="CU194" s="288"/>
      <c r="CV194" s="288"/>
      <c r="CW194" s="288"/>
      <c r="CX194" s="288"/>
      <c r="CY194" s="288"/>
      <c r="CZ194" s="288"/>
      <c r="DA194" s="288"/>
      <c r="DB194" s="285"/>
      <c r="DC194" s="285"/>
      <c r="DD194" s="285"/>
      <c r="DE194" s="285"/>
      <c r="DF194" s="285"/>
      <c r="DG194" s="285"/>
      <c r="DH194" s="285"/>
      <c r="DI194" s="285"/>
      <c r="DJ194" s="285"/>
      <c r="DK194" s="285"/>
      <c r="DL194" s="285"/>
      <c r="DM194" s="285"/>
      <c r="DN194" s="285"/>
      <c r="DO194" s="285"/>
      <c r="DP194" s="285"/>
      <c r="DQ194" s="285"/>
      <c r="DR194" s="285"/>
      <c r="DS194" s="285"/>
      <c r="DT194" s="285"/>
      <c r="DU194" s="285"/>
      <c r="DV194" s="285"/>
      <c r="DW194" s="285"/>
      <c r="DX194" s="285"/>
      <c r="DY194" s="285"/>
      <c r="DZ194" s="285"/>
      <c r="EA194" s="285"/>
      <c r="EB194" s="285"/>
      <c r="EC194" s="285"/>
      <c r="ED194" s="285"/>
      <c r="EE194" s="285"/>
      <c r="EF194" s="285"/>
      <c r="EG194" s="285"/>
      <c r="EH194" s="285"/>
      <c r="EI194" s="285"/>
      <c r="EJ194" s="285"/>
      <c r="EK194" s="285"/>
      <c r="EL194" s="285"/>
      <c r="EM194" s="285"/>
      <c r="EN194" s="285"/>
      <c r="EO194" s="285"/>
      <c r="EP194" s="285"/>
      <c r="EQ194" s="285"/>
      <c r="ER194" s="285"/>
      <c r="ES194" s="285"/>
      <c r="ET194" s="285"/>
      <c r="EU194" s="285"/>
      <c r="EV194" s="285"/>
      <c r="EW194" s="206"/>
      <c r="GV194" s="121" t="s">
        <v>271</v>
      </c>
      <c r="GW194" s="122" t="s">
        <v>349</v>
      </c>
      <c r="GX194" s="254" t="s">
        <v>28</v>
      </c>
      <c r="GY194" s="254" t="s">
        <v>5</v>
      </c>
      <c r="GZ194" s="126">
        <v>17500000000</v>
      </c>
      <c r="HA194" s="126">
        <v>2500000000</v>
      </c>
      <c r="HB194" s="126">
        <f t="shared" si="14"/>
        <v>2500000000</v>
      </c>
      <c r="HC194" s="126">
        <v>10000000000</v>
      </c>
      <c r="HD194" s="126">
        <v>2000000000</v>
      </c>
      <c r="HE194" s="6"/>
      <c r="HF194" s="127">
        <f t="shared" si="11"/>
        <v>-6</v>
      </c>
      <c r="HG194" s="128">
        <v>-1</v>
      </c>
      <c r="HH194" s="129"/>
      <c r="HI194" s="98">
        <f t="shared" si="15"/>
        <v>1</v>
      </c>
      <c r="HJ194" s="128"/>
      <c r="HK194" s="129"/>
      <c r="HL194" s="129">
        <v>43800</v>
      </c>
      <c r="HM194" s="129"/>
      <c r="HN194" s="129"/>
      <c r="HO194" s="129"/>
      <c r="HP194" s="129"/>
      <c r="HQ194" s="129"/>
      <c r="HR194" s="129"/>
      <c r="HS194" s="129"/>
      <c r="HT194" s="129"/>
      <c r="HU194" s="129"/>
      <c r="HV194" s="137"/>
      <c r="HW194" s="208"/>
      <c r="HX194" s="98"/>
      <c r="HY194" s="98"/>
      <c r="HZ194" s="98"/>
      <c r="IA194" s="98"/>
      <c r="IB194" s="98"/>
      <c r="IC194" s="209"/>
    </row>
    <row r="195" spans="1:237" x14ac:dyDescent="0.35">
      <c r="A195" s="217" t="str">
        <f t="shared" si="9"/>
        <v>CHECK</v>
      </c>
      <c r="B195" s="218" t="str">
        <f t="shared" si="10"/>
        <v>test-44</v>
      </c>
      <c r="BJ195" s="204"/>
      <c r="BK195" s="204"/>
      <c r="BL195" s="204"/>
      <c r="BM195" s="204"/>
      <c r="BN195" s="204"/>
      <c r="BO195" s="204"/>
      <c r="BP195" s="204"/>
      <c r="BQ195" s="204"/>
      <c r="BR195" s="204"/>
      <c r="BS195" s="204"/>
      <c r="BT195" s="204"/>
      <c r="BU195" s="204"/>
      <c r="BV195" s="204"/>
      <c r="BW195" s="204"/>
      <c r="BX195" s="204"/>
      <c r="BY195" s="205"/>
      <c r="BZ195" s="205"/>
      <c r="CA195" s="205"/>
      <c r="CB195" s="205"/>
      <c r="CC195" s="205"/>
      <c r="CD195" s="205"/>
      <c r="CE195" s="205"/>
      <c r="CF195" s="205"/>
      <c r="CG195" s="205"/>
      <c r="CH195" s="205"/>
      <c r="CI195" s="205"/>
      <c r="CJ195" s="205"/>
      <c r="CK195" s="205"/>
      <c r="CL195" s="205"/>
      <c r="CM195" s="205"/>
      <c r="CN195" s="205"/>
      <c r="CO195" s="207"/>
      <c r="CP195" s="207"/>
      <c r="CQ195" s="207"/>
      <c r="CR195" s="207"/>
      <c r="CS195" s="207"/>
      <c r="CT195" s="288"/>
      <c r="CU195" s="288"/>
      <c r="CV195" s="288"/>
      <c r="CW195" s="288"/>
      <c r="CX195" s="288"/>
      <c r="CY195" s="288"/>
      <c r="CZ195" s="288"/>
      <c r="DA195" s="288"/>
      <c r="DB195" s="285"/>
      <c r="DC195" s="285"/>
      <c r="DD195" s="285"/>
      <c r="DE195" s="285"/>
      <c r="DF195" s="285"/>
      <c r="DG195" s="285"/>
      <c r="DH195" s="285"/>
      <c r="DI195" s="285"/>
      <c r="DJ195" s="285"/>
      <c r="DK195" s="285"/>
      <c r="DL195" s="285"/>
      <c r="DM195" s="285"/>
      <c r="DN195" s="285"/>
      <c r="DO195" s="285"/>
      <c r="DP195" s="285"/>
      <c r="DQ195" s="285"/>
      <c r="DR195" s="285"/>
      <c r="DS195" s="285"/>
      <c r="DT195" s="285"/>
      <c r="DU195" s="285"/>
      <c r="DV195" s="285"/>
      <c r="DW195" s="285"/>
      <c r="DX195" s="285"/>
      <c r="DY195" s="285"/>
      <c r="DZ195" s="285"/>
      <c r="EA195" s="285"/>
      <c r="EB195" s="285"/>
      <c r="EC195" s="285"/>
      <c r="ED195" s="285"/>
      <c r="EE195" s="285"/>
      <c r="EF195" s="285"/>
      <c r="EG195" s="285"/>
      <c r="EH195" s="285"/>
      <c r="EI195" s="285"/>
      <c r="EJ195" s="285"/>
      <c r="EK195" s="285"/>
      <c r="EL195" s="285"/>
      <c r="EM195" s="285"/>
      <c r="EN195" s="285"/>
      <c r="EO195" s="285"/>
      <c r="EP195" s="285"/>
      <c r="EQ195" s="285"/>
      <c r="ER195" s="285"/>
      <c r="ES195" s="285"/>
      <c r="ET195" s="285"/>
      <c r="EU195" s="285"/>
      <c r="EV195" s="285"/>
      <c r="EW195" s="206"/>
      <c r="GV195" s="123" t="s">
        <v>272</v>
      </c>
      <c r="GW195" s="124" t="s">
        <v>350</v>
      </c>
      <c r="GX195" s="254" t="s">
        <v>20</v>
      </c>
      <c r="GY195" s="254" t="s">
        <v>20</v>
      </c>
      <c r="GZ195" s="126">
        <v>0</v>
      </c>
      <c r="HA195" s="126">
        <v>0</v>
      </c>
      <c r="HB195" s="126">
        <f t="shared" si="14"/>
        <v>0</v>
      </c>
      <c r="HC195" s="126">
        <v>0</v>
      </c>
      <c r="HD195" s="126">
        <v>0</v>
      </c>
      <c r="HE195" s="6"/>
      <c r="HF195" s="127">
        <f t="shared" si="11"/>
        <v>-5</v>
      </c>
      <c r="HG195" s="128">
        <v>-1</v>
      </c>
      <c r="HH195" s="129"/>
      <c r="HI195" s="98">
        <f t="shared" si="15"/>
        <v>1</v>
      </c>
      <c r="HJ195" s="128"/>
      <c r="HK195" s="129"/>
      <c r="HL195" s="129">
        <v>43800</v>
      </c>
      <c r="HM195" s="129"/>
      <c r="HN195" s="129"/>
      <c r="HO195" s="129"/>
      <c r="HP195" s="129"/>
      <c r="HQ195" s="129"/>
      <c r="HR195" s="129"/>
      <c r="HS195" s="129"/>
      <c r="HT195" s="129"/>
      <c r="HU195" s="129"/>
      <c r="HV195" s="137"/>
      <c r="HW195" s="208"/>
      <c r="HX195" s="98"/>
      <c r="HY195" s="98"/>
      <c r="HZ195" s="98"/>
      <c r="IA195" s="98"/>
      <c r="IB195" s="98"/>
      <c r="IC195" s="209"/>
    </row>
    <row r="196" spans="1:237" x14ac:dyDescent="0.35">
      <c r="A196" s="217" t="str">
        <f t="shared" si="9"/>
        <v>STOPP</v>
      </c>
      <c r="B196" s="218" t="str">
        <f t="shared" si="10"/>
        <v>test-45</v>
      </c>
      <c r="BJ196" s="204"/>
      <c r="BK196" s="204"/>
      <c r="BL196" s="204"/>
      <c r="BM196" s="204"/>
      <c r="BN196" s="204"/>
      <c r="BO196" s="204"/>
      <c r="BP196" s="204"/>
      <c r="BQ196" s="204"/>
      <c r="BR196" s="204"/>
      <c r="BS196" s="204"/>
      <c r="BT196" s="204"/>
      <c r="BU196" s="204"/>
      <c r="BV196" s="204"/>
      <c r="BW196" s="204"/>
      <c r="BX196" s="204"/>
      <c r="BY196" s="205"/>
      <c r="BZ196" s="205"/>
      <c r="CA196" s="205"/>
      <c r="CB196" s="205"/>
      <c r="CC196" s="205"/>
      <c r="CD196" s="205"/>
      <c r="CE196" s="205"/>
      <c r="CF196" s="205"/>
      <c r="CG196" s="205"/>
      <c r="CH196" s="205"/>
      <c r="CI196" s="205"/>
      <c r="CJ196" s="205"/>
      <c r="CK196" s="205"/>
      <c r="CL196" s="205"/>
      <c r="CM196" s="205"/>
      <c r="CN196" s="205"/>
      <c r="CO196" s="207"/>
      <c r="CP196" s="207"/>
      <c r="CQ196" s="207"/>
      <c r="CR196" s="207"/>
      <c r="CS196" s="207"/>
      <c r="CT196" s="288"/>
      <c r="CU196" s="288"/>
      <c r="CV196" s="288"/>
      <c r="CW196" s="288"/>
      <c r="CX196" s="288"/>
      <c r="CY196" s="288"/>
      <c r="CZ196" s="288"/>
      <c r="DA196" s="288"/>
      <c r="DB196" s="285"/>
      <c r="DC196" s="285"/>
      <c r="DD196" s="285"/>
      <c r="DE196" s="285"/>
      <c r="DF196" s="285"/>
      <c r="DG196" s="285"/>
      <c r="DH196" s="285"/>
      <c r="DI196" s="285"/>
      <c r="DJ196" s="285"/>
      <c r="DK196" s="285"/>
      <c r="DL196" s="285"/>
      <c r="DM196" s="285"/>
      <c r="DN196" s="285"/>
      <c r="DO196" s="285"/>
      <c r="DP196" s="285"/>
      <c r="DQ196" s="285"/>
      <c r="DR196" s="285"/>
      <c r="DS196" s="285"/>
      <c r="DT196" s="285"/>
      <c r="DU196" s="285"/>
      <c r="DV196" s="285"/>
      <c r="DW196" s="285"/>
      <c r="DX196" s="285"/>
      <c r="DY196" s="285"/>
      <c r="DZ196" s="285"/>
      <c r="EA196" s="285"/>
      <c r="EB196" s="285"/>
      <c r="EC196" s="285"/>
      <c r="ED196" s="285"/>
      <c r="EE196" s="285"/>
      <c r="EF196" s="285"/>
      <c r="EG196" s="285"/>
      <c r="EH196" s="285"/>
      <c r="EI196" s="285"/>
      <c r="EJ196" s="285"/>
      <c r="EK196" s="285"/>
      <c r="EL196" s="285"/>
      <c r="EM196" s="285"/>
      <c r="EN196" s="285"/>
      <c r="EO196" s="285"/>
      <c r="EP196" s="285"/>
      <c r="EQ196" s="285"/>
      <c r="ER196" s="285"/>
      <c r="ES196" s="285"/>
      <c r="ET196" s="285"/>
      <c r="EU196" s="285"/>
      <c r="EV196" s="285"/>
      <c r="EW196" s="206"/>
      <c r="GV196" s="121" t="s">
        <v>273</v>
      </c>
      <c r="GW196" s="122" t="s">
        <v>351</v>
      </c>
      <c r="GX196" s="254" t="s">
        <v>29</v>
      </c>
      <c r="GY196" s="254" t="s">
        <v>25</v>
      </c>
      <c r="GZ196" s="126">
        <v>0</v>
      </c>
      <c r="HA196" s="126">
        <v>0</v>
      </c>
      <c r="HB196" s="126">
        <f t="shared" si="14"/>
        <v>0</v>
      </c>
      <c r="HC196" s="126">
        <v>0</v>
      </c>
      <c r="HD196" s="126">
        <v>0</v>
      </c>
      <c r="HE196" s="6"/>
      <c r="HF196" s="127">
        <f t="shared" si="11"/>
        <v>-4</v>
      </c>
      <c r="HG196" s="128">
        <v>-1</v>
      </c>
      <c r="HH196" s="129"/>
      <c r="HI196" s="98">
        <f t="shared" si="15"/>
        <v>1</v>
      </c>
      <c r="HJ196" s="128"/>
      <c r="HK196" s="129"/>
      <c r="HL196" s="129">
        <v>43800</v>
      </c>
      <c r="HM196" s="129"/>
      <c r="HN196" s="129"/>
      <c r="HO196" s="129"/>
      <c r="HP196" s="129"/>
      <c r="HQ196" s="129"/>
      <c r="HR196" s="129"/>
      <c r="HS196" s="129"/>
      <c r="HT196" s="129"/>
      <c r="HU196" s="129"/>
      <c r="HV196" s="137"/>
      <c r="HW196" s="208"/>
      <c r="HX196" s="98"/>
      <c r="HY196" s="98"/>
      <c r="HZ196" s="98"/>
      <c r="IA196" s="98"/>
      <c r="IB196" s="98"/>
      <c r="IC196" s="209"/>
    </row>
    <row r="197" spans="1:237" x14ac:dyDescent="0.35">
      <c r="A197" s="217" t="str">
        <f t="shared" si="9"/>
        <v>PAUSE</v>
      </c>
      <c r="B197" s="218" t="str">
        <f t="shared" si="10"/>
        <v>test-46</v>
      </c>
      <c r="BJ197" s="204"/>
      <c r="BK197" s="204"/>
      <c r="BL197" s="204"/>
      <c r="BM197" s="204"/>
      <c r="BN197" s="204"/>
      <c r="BO197" s="204"/>
      <c r="BP197" s="204"/>
      <c r="BQ197" s="204"/>
      <c r="BR197" s="204"/>
      <c r="BS197" s="204"/>
      <c r="BT197" s="204"/>
      <c r="BU197" s="204"/>
      <c r="BV197" s="204"/>
      <c r="BW197" s="204"/>
      <c r="BX197" s="204"/>
      <c r="BY197" s="205"/>
      <c r="BZ197" s="205"/>
      <c r="CA197" s="205"/>
      <c r="CB197" s="205"/>
      <c r="CC197" s="205"/>
      <c r="CD197" s="205"/>
      <c r="CE197" s="205"/>
      <c r="CF197" s="205"/>
      <c r="CG197" s="205"/>
      <c r="CH197" s="205"/>
      <c r="CI197" s="205"/>
      <c r="CJ197" s="205"/>
      <c r="CK197" s="205"/>
      <c r="CL197" s="205"/>
      <c r="CM197" s="205"/>
      <c r="CN197" s="205"/>
      <c r="CO197" s="207"/>
      <c r="CP197" s="207"/>
      <c r="CQ197" s="207"/>
      <c r="CR197" s="207"/>
      <c r="CS197" s="207"/>
      <c r="CT197" s="288"/>
      <c r="CU197" s="288"/>
      <c r="CV197" s="288"/>
      <c r="CW197" s="288"/>
      <c r="CX197" s="288"/>
      <c r="CY197" s="288"/>
      <c r="CZ197" s="288"/>
      <c r="DA197" s="288"/>
      <c r="DB197" s="285"/>
      <c r="DC197" s="285"/>
      <c r="DD197" s="285"/>
      <c r="DE197" s="285"/>
      <c r="DF197" s="285"/>
      <c r="DG197" s="285"/>
      <c r="DH197" s="285"/>
      <c r="DI197" s="285"/>
      <c r="DJ197" s="285"/>
      <c r="DK197" s="285"/>
      <c r="DL197" s="285"/>
      <c r="DM197" s="285"/>
      <c r="DN197" s="285"/>
      <c r="DO197" s="285"/>
      <c r="DP197" s="285"/>
      <c r="DQ197" s="285"/>
      <c r="DR197" s="285"/>
      <c r="DS197" s="285"/>
      <c r="DT197" s="285"/>
      <c r="DU197" s="285"/>
      <c r="DV197" s="285"/>
      <c r="DW197" s="285"/>
      <c r="DX197" s="285"/>
      <c r="DY197" s="285"/>
      <c r="DZ197" s="285"/>
      <c r="EA197" s="285"/>
      <c r="EB197" s="285"/>
      <c r="EC197" s="285"/>
      <c r="ED197" s="285"/>
      <c r="EE197" s="285"/>
      <c r="EF197" s="285"/>
      <c r="EG197" s="285"/>
      <c r="EH197" s="285"/>
      <c r="EI197" s="285"/>
      <c r="EJ197" s="285"/>
      <c r="EK197" s="285"/>
      <c r="EL197" s="285"/>
      <c r="EM197" s="285"/>
      <c r="EN197" s="285"/>
      <c r="EO197" s="285"/>
      <c r="EP197" s="285"/>
      <c r="EQ197" s="285"/>
      <c r="ER197" s="285"/>
      <c r="ES197" s="285"/>
      <c r="ET197" s="285"/>
      <c r="EU197" s="285"/>
      <c r="EV197" s="285"/>
      <c r="EW197" s="206"/>
      <c r="GV197" s="123" t="s">
        <v>274</v>
      </c>
      <c r="GW197" s="124" t="s">
        <v>352</v>
      </c>
      <c r="GX197" s="254" t="s">
        <v>28</v>
      </c>
      <c r="GY197" s="254" t="s">
        <v>9</v>
      </c>
      <c r="GZ197" s="126">
        <v>8400000000</v>
      </c>
      <c r="HA197" s="126">
        <v>1200000000</v>
      </c>
      <c r="HB197" s="126">
        <f t="shared" si="14"/>
        <v>0</v>
      </c>
      <c r="HC197" s="126">
        <v>0</v>
      </c>
      <c r="HD197" s="126">
        <v>1200000000</v>
      </c>
      <c r="HE197" s="6"/>
      <c r="HF197" s="127">
        <f t="shared" si="11"/>
        <v>-3</v>
      </c>
      <c r="HG197" s="128">
        <v>-1</v>
      </c>
      <c r="HH197" s="129"/>
      <c r="HI197" s="98">
        <f t="shared" si="15"/>
        <v>1</v>
      </c>
      <c r="HJ197" s="128"/>
      <c r="HK197" s="129"/>
      <c r="HL197" s="129">
        <v>43800</v>
      </c>
      <c r="HM197" s="129"/>
      <c r="HN197" s="129"/>
      <c r="HO197" s="129"/>
      <c r="HP197" s="129"/>
      <c r="HQ197" s="129"/>
      <c r="HR197" s="129"/>
      <c r="HS197" s="129"/>
      <c r="HT197" s="129"/>
      <c r="HU197" s="129"/>
      <c r="HV197" s="137"/>
      <c r="HW197" s="208"/>
      <c r="HX197" s="98"/>
      <c r="HY197" s="98"/>
      <c r="HZ197" s="98"/>
      <c r="IA197" s="98"/>
      <c r="IB197" s="98"/>
      <c r="IC197" s="209"/>
    </row>
    <row r="198" spans="1:237" x14ac:dyDescent="0.35">
      <c r="A198" s="217" t="str">
        <f t="shared" si="9"/>
        <v>PASSIV</v>
      </c>
      <c r="B198" s="218" t="str">
        <f t="shared" si="10"/>
        <v>test-47</v>
      </c>
      <c r="BJ198" s="204"/>
      <c r="BK198" s="204"/>
      <c r="BL198" s="204"/>
      <c r="BM198" s="204"/>
      <c r="BN198" s="204"/>
      <c r="BO198" s="204"/>
      <c r="BP198" s="204"/>
      <c r="BQ198" s="204"/>
      <c r="BR198" s="204"/>
      <c r="BS198" s="204"/>
      <c r="BT198" s="204"/>
      <c r="BU198" s="204"/>
      <c r="BV198" s="204"/>
      <c r="BW198" s="204"/>
      <c r="BX198" s="204"/>
      <c r="BY198" s="205"/>
      <c r="BZ198" s="205"/>
      <c r="CA198" s="205"/>
      <c r="CB198" s="205"/>
      <c r="CC198" s="205"/>
      <c r="CD198" s="205"/>
      <c r="CE198" s="205"/>
      <c r="CF198" s="205"/>
      <c r="CG198" s="205"/>
      <c r="CH198" s="205"/>
      <c r="CI198" s="205"/>
      <c r="CJ198" s="205"/>
      <c r="CK198" s="205"/>
      <c r="CL198" s="205"/>
      <c r="CM198" s="205"/>
      <c r="CN198" s="205"/>
      <c r="CO198" s="207"/>
      <c r="CP198" s="207"/>
      <c r="CQ198" s="207"/>
      <c r="CR198" s="207"/>
      <c r="CS198" s="207"/>
      <c r="CT198" s="288"/>
      <c r="CU198" s="288"/>
      <c r="CV198" s="288"/>
      <c r="CW198" s="288"/>
      <c r="CX198" s="288"/>
      <c r="CY198" s="288"/>
      <c r="CZ198" s="288"/>
      <c r="DA198" s="288"/>
      <c r="DB198" s="285"/>
      <c r="DC198" s="285"/>
      <c r="DD198" s="285"/>
      <c r="DE198" s="285"/>
      <c r="DF198" s="285"/>
      <c r="DG198" s="285"/>
      <c r="DH198" s="285"/>
      <c r="DI198" s="285"/>
      <c r="DJ198" s="285"/>
      <c r="DK198" s="285"/>
      <c r="DL198" s="285"/>
      <c r="DM198" s="285"/>
      <c r="DN198" s="285"/>
      <c r="DO198" s="285"/>
      <c r="DP198" s="285"/>
      <c r="DQ198" s="285"/>
      <c r="DR198" s="285"/>
      <c r="DS198" s="285"/>
      <c r="DT198" s="285"/>
      <c r="DU198" s="285"/>
      <c r="DV198" s="285"/>
      <c r="DW198" s="285"/>
      <c r="DX198" s="285"/>
      <c r="DY198" s="285"/>
      <c r="DZ198" s="285"/>
      <c r="EA198" s="285"/>
      <c r="EB198" s="285"/>
      <c r="EC198" s="285"/>
      <c r="ED198" s="285"/>
      <c r="EE198" s="285"/>
      <c r="EF198" s="285"/>
      <c r="EG198" s="285"/>
      <c r="EH198" s="285"/>
      <c r="EI198" s="285"/>
      <c r="EJ198" s="285"/>
      <c r="EK198" s="285"/>
      <c r="EL198" s="285"/>
      <c r="EM198" s="285"/>
      <c r="EN198" s="285"/>
      <c r="EO198" s="285"/>
      <c r="EP198" s="285"/>
      <c r="EQ198" s="285"/>
      <c r="ER198" s="285"/>
      <c r="ES198" s="285"/>
      <c r="ET198" s="285"/>
      <c r="EU198" s="285"/>
      <c r="EV198" s="285"/>
      <c r="EW198" s="206"/>
      <c r="GV198" s="121" t="s">
        <v>275</v>
      </c>
      <c r="GW198" s="122" t="s">
        <v>353</v>
      </c>
      <c r="GX198" s="254" t="s">
        <v>29</v>
      </c>
      <c r="GY198" s="254" t="s">
        <v>43</v>
      </c>
      <c r="GZ198" s="126">
        <v>0</v>
      </c>
      <c r="HA198" s="126">
        <v>0</v>
      </c>
      <c r="HB198" s="126">
        <f t="shared" si="14"/>
        <v>0</v>
      </c>
      <c r="HC198" s="126">
        <v>0</v>
      </c>
      <c r="HD198" s="126">
        <v>0</v>
      </c>
      <c r="HE198" s="6"/>
      <c r="HF198" s="127">
        <f t="shared" si="11"/>
        <v>-2</v>
      </c>
      <c r="HG198" s="128">
        <v>-1</v>
      </c>
      <c r="HH198" s="129"/>
      <c r="HI198" s="98">
        <f t="shared" si="15"/>
        <v>1</v>
      </c>
      <c r="HJ198" s="128"/>
      <c r="HK198" s="129"/>
      <c r="HL198" s="129">
        <v>43800</v>
      </c>
      <c r="HM198" s="129"/>
      <c r="HN198" s="129"/>
      <c r="HO198" s="129"/>
      <c r="HP198" s="129"/>
      <c r="HQ198" s="129"/>
      <c r="HR198" s="129"/>
      <c r="HS198" s="129"/>
      <c r="HT198" s="129"/>
      <c r="HU198" s="129"/>
      <c r="HV198" s="137"/>
      <c r="HW198" s="208"/>
      <c r="HX198" s="98"/>
      <c r="HY198" s="98"/>
      <c r="HZ198" s="98"/>
      <c r="IA198" s="98"/>
      <c r="IB198" s="98"/>
      <c r="IC198" s="209"/>
    </row>
    <row r="199" spans="1:237" x14ac:dyDescent="0.35">
      <c r="A199" s="217" t="str">
        <f t="shared" si="9"/>
        <v>PENDING</v>
      </c>
      <c r="B199" s="218" t="str">
        <f t="shared" si="10"/>
        <v>test-48</v>
      </c>
      <c r="BJ199" s="204"/>
      <c r="BK199" s="204"/>
      <c r="BL199" s="204"/>
      <c r="BM199" s="204"/>
      <c r="BN199" s="204"/>
      <c r="BO199" s="204"/>
      <c r="BP199" s="204"/>
      <c r="BQ199" s="204"/>
      <c r="BR199" s="204"/>
      <c r="BS199" s="204"/>
      <c r="BT199" s="204"/>
      <c r="BU199" s="204"/>
      <c r="BV199" s="204"/>
      <c r="BW199" s="204"/>
      <c r="BX199" s="204"/>
      <c r="BY199" s="205"/>
      <c r="BZ199" s="205"/>
      <c r="CA199" s="205"/>
      <c r="CB199" s="205"/>
      <c r="CC199" s="205"/>
      <c r="CD199" s="205"/>
      <c r="CE199" s="205"/>
      <c r="CF199" s="205"/>
      <c r="CG199" s="205"/>
      <c r="CH199" s="205"/>
      <c r="CI199" s="205"/>
      <c r="CJ199" s="205"/>
      <c r="CK199" s="205"/>
      <c r="CL199" s="205"/>
      <c r="CM199" s="205"/>
      <c r="CN199" s="205"/>
      <c r="CO199" s="207"/>
      <c r="CP199" s="207"/>
      <c r="CQ199" s="207"/>
      <c r="CR199" s="207"/>
      <c r="CS199" s="207"/>
      <c r="CT199" s="288"/>
      <c r="CU199" s="288"/>
      <c r="CV199" s="288"/>
      <c r="CW199" s="288"/>
      <c r="CX199" s="288"/>
      <c r="CY199" s="288"/>
      <c r="CZ199" s="288"/>
      <c r="DA199" s="288"/>
      <c r="DB199" s="285"/>
      <c r="DC199" s="285"/>
      <c r="DD199" s="285"/>
      <c r="DE199" s="285"/>
      <c r="DF199" s="285"/>
      <c r="DG199" s="285"/>
      <c r="DH199" s="285"/>
      <c r="DI199" s="285"/>
      <c r="DJ199" s="285"/>
      <c r="DK199" s="285"/>
      <c r="DL199" s="285"/>
      <c r="DM199" s="285"/>
      <c r="DN199" s="285"/>
      <c r="DO199" s="285"/>
      <c r="DP199" s="285"/>
      <c r="DQ199" s="285"/>
      <c r="DR199" s="285"/>
      <c r="DS199" s="285"/>
      <c r="DT199" s="285"/>
      <c r="DU199" s="285"/>
      <c r="DV199" s="285"/>
      <c r="DW199" s="285"/>
      <c r="DX199" s="285"/>
      <c r="DY199" s="285"/>
      <c r="DZ199" s="285"/>
      <c r="EA199" s="285"/>
      <c r="EB199" s="285"/>
      <c r="EC199" s="285"/>
      <c r="ED199" s="285"/>
      <c r="EE199" s="285"/>
      <c r="EF199" s="285"/>
      <c r="EG199" s="285"/>
      <c r="EH199" s="285"/>
      <c r="EI199" s="285"/>
      <c r="EJ199" s="285"/>
      <c r="EK199" s="285"/>
      <c r="EL199" s="285"/>
      <c r="EM199" s="285"/>
      <c r="EN199" s="285"/>
      <c r="EO199" s="285"/>
      <c r="EP199" s="285"/>
      <c r="EQ199" s="285"/>
      <c r="ER199" s="285"/>
      <c r="ES199" s="285"/>
      <c r="ET199" s="285"/>
      <c r="EU199" s="285"/>
      <c r="EV199" s="285"/>
      <c r="EW199" s="206"/>
      <c r="GV199" s="123" t="s">
        <v>276</v>
      </c>
      <c r="GW199" s="124" t="s">
        <v>354</v>
      </c>
      <c r="GX199" s="254" t="s">
        <v>29</v>
      </c>
      <c r="GY199" s="254" t="s">
        <v>18</v>
      </c>
      <c r="GZ199" s="3">
        <v>0</v>
      </c>
      <c r="HA199" s="3">
        <v>0</v>
      </c>
      <c r="HB199" s="3">
        <f t="shared" si="14"/>
        <v>0</v>
      </c>
      <c r="HC199" s="3">
        <v>0</v>
      </c>
      <c r="HD199" s="3">
        <v>0</v>
      </c>
      <c r="HE199" s="6"/>
      <c r="HF199" s="127">
        <f t="shared" si="11"/>
        <v>-1</v>
      </c>
      <c r="HG199" s="128">
        <v>-1</v>
      </c>
      <c r="HH199" s="129"/>
      <c r="HI199" s="98">
        <f t="shared" si="15"/>
        <v>0</v>
      </c>
      <c r="HJ199" s="128"/>
      <c r="HK199" s="129">
        <v>43997</v>
      </c>
      <c r="HL199" s="129"/>
      <c r="HM199" s="129"/>
      <c r="HN199" s="129"/>
      <c r="HO199" s="129"/>
      <c r="HP199" s="129"/>
      <c r="HQ199" s="129"/>
      <c r="HR199" s="129"/>
      <c r="HS199" s="129"/>
      <c r="HT199" s="129"/>
      <c r="HU199" s="129"/>
      <c r="HV199" s="137"/>
      <c r="HW199" s="208" t="s">
        <v>2</v>
      </c>
      <c r="HX199" s="98"/>
      <c r="HY199" s="98"/>
      <c r="HZ199" s="98"/>
      <c r="IA199" s="98"/>
      <c r="IB199" s="98"/>
      <c r="IC199" s="209"/>
    </row>
    <row r="200" spans="1:237" x14ac:dyDescent="0.35">
      <c r="A200" s="217" t="str">
        <f t="shared" si="9"/>
        <v>STOPP</v>
      </c>
      <c r="B200" s="218" t="str">
        <f t="shared" si="10"/>
        <v>test-49</v>
      </c>
      <c r="BJ200" s="204"/>
      <c r="BK200" s="204"/>
      <c r="BL200" s="204"/>
      <c r="BM200" s="204"/>
      <c r="BN200" s="204"/>
      <c r="BO200" s="204"/>
      <c r="BP200" s="204"/>
      <c r="BQ200" s="204"/>
      <c r="BR200" s="204"/>
      <c r="BS200" s="204"/>
      <c r="BT200" s="204"/>
      <c r="BU200" s="204"/>
      <c r="BV200" s="204"/>
      <c r="BW200" s="204"/>
      <c r="BX200" s="204"/>
      <c r="BY200" s="205"/>
      <c r="BZ200" s="205"/>
      <c r="CA200" s="205"/>
      <c r="CB200" s="205"/>
      <c r="CC200" s="205"/>
      <c r="CD200" s="205"/>
      <c r="CE200" s="205"/>
      <c r="CF200" s="205"/>
      <c r="CG200" s="205"/>
      <c r="CH200" s="205"/>
      <c r="CI200" s="205"/>
      <c r="CJ200" s="205"/>
      <c r="CK200" s="205"/>
      <c r="CL200" s="205"/>
      <c r="CM200" s="205"/>
      <c r="CN200" s="205"/>
      <c r="CO200" s="207"/>
      <c r="CP200" s="207"/>
      <c r="CQ200" s="207"/>
      <c r="CR200" s="207"/>
      <c r="CS200" s="207"/>
      <c r="CT200" s="288"/>
      <c r="CU200" s="288"/>
      <c r="CV200" s="288"/>
      <c r="CW200" s="288"/>
      <c r="CX200" s="288"/>
      <c r="CY200" s="288"/>
      <c r="CZ200" s="288"/>
      <c r="DA200" s="288"/>
      <c r="DB200" s="285"/>
      <c r="DC200" s="285"/>
      <c r="DD200" s="285"/>
      <c r="DE200" s="285"/>
      <c r="DF200" s="285"/>
      <c r="DG200" s="285"/>
      <c r="DH200" s="285"/>
      <c r="DI200" s="285"/>
      <c r="DJ200" s="285"/>
      <c r="DK200" s="285"/>
      <c r="DL200" s="285"/>
      <c r="DM200" s="285"/>
      <c r="DN200" s="285"/>
      <c r="DO200" s="285"/>
      <c r="DP200" s="285"/>
      <c r="DQ200" s="285"/>
      <c r="DR200" s="285"/>
      <c r="DS200" s="285"/>
      <c r="DT200" s="285"/>
      <c r="DU200" s="285"/>
      <c r="DV200" s="285"/>
      <c r="DW200" s="285"/>
      <c r="DX200" s="285"/>
      <c r="DY200" s="285"/>
      <c r="DZ200" s="285"/>
      <c r="EA200" s="285"/>
      <c r="EB200" s="285"/>
      <c r="EC200" s="285"/>
      <c r="ED200" s="285"/>
      <c r="EE200" s="285"/>
      <c r="EF200" s="285"/>
      <c r="EG200" s="285"/>
      <c r="EH200" s="285"/>
      <c r="EI200" s="285"/>
      <c r="EJ200" s="285"/>
      <c r="EK200" s="285"/>
      <c r="EL200" s="285"/>
      <c r="EM200" s="285"/>
      <c r="EN200" s="285"/>
      <c r="EO200" s="285"/>
      <c r="EP200" s="285"/>
      <c r="EQ200" s="285"/>
      <c r="ER200" s="285"/>
      <c r="ES200" s="285"/>
      <c r="ET200" s="285"/>
      <c r="EU200" s="285"/>
      <c r="EV200" s="285"/>
      <c r="EW200" s="206"/>
      <c r="GV200" s="121" t="s">
        <v>277</v>
      </c>
      <c r="GW200" s="122" t="s">
        <v>355</v>
      </c>
      <c r="GX200" s="254" t="s">
        <v>29</v>
      </c>
      <c r="GY200" s="254" t="s">
        <v>25</v>
      </c>
      <c r="GZ200" s="126">
        <v>0</v>
      </c>
      <c r="HA200" s="126">
        <v>0</v>
      </c>
      <c r="HB200" s="126">
        <f t="shared" si="14"/>
        <v>0</v>
      </c>
      <c r="HC200" s="126">
        <v>0</v>
      </c>
      <c r="HD200" s="126">
        <v>0</v>
      </c>
      <c r="HE200" s="6"/>
      <c r="HF200" s="127">
        <f t="shared" si="11"/>
        <v>0</v>
      </c>
      <c r="HG200" s="128">
        <v>-1</v>
      </c>
      <c r="HH200" s="129"/>
      <c r="HI200" s="98">
        <f t="shared" si="15"/>
        <v>1</v>
      </c>
      <c r="HJ200" s="128"/>
      <c r="HK200" s="129"/>
      <c r="HL200" s="129">
        <v>43800</v>
      </c>
      <c r="HM200" s="129"/>
      <c r="HN200" s="129"/>
      <c r="HO200" s="129"/>
      <c r="HP200" s="129"/>
      <c r="HQ200" s="129"/>
      <c r="HR200" s="129"/>
      <c r="HS200" s="129"/>
      <c r="HT200" s="129"/>
      <c r="HU200" s="129"/>
      <c r="HV200" s="137"/>
      <c r="HW200" s="208"/>
      <c r="HX200" s="98"/>
      <c r="HY200" s="98"/>
      <c r="HZ200" s="98"/>
      <c r="IA200" s="98"/>
      <c r="IB200" s="98"/>
      <c r="IC200" s="209"/>
    </row>
    <row r="201" spans="1:237" x14ac:dyDescent="0.35">
      <c r="A201" s="217" t="str">
        <f t="shared" si="9"/>
        <v>STOPP</v>
      </c>
      <c r="B201" s="218" t="str">
        <f t="shared" si="10"/>
        <v>test-50</v>
      </c>
      <c r="BJ201" s="204"/>
      <c r="BK201" s="204"/>
      <c r="BL201" s="204"/>
      <c r="BM201" s="204"/>
      <c r="BN201" s="204"/>
      <c r="BO201" s="204"/>
      <c r="BP201" s="204"/>
      <c r="BQ201" s="204"/>
      <c r="BR201" s="204"/>
      <c r="BS201" s="204"/>
      <c r="BT201" s="204"/>
      <c r="BU201" s="204"/>
      <c r="BV201" s="204"/>
      <c r="BW201" s="204"/>
      <c r="BX201" s="204"/>
      <c r="BY201" s="205"/>
      <c r="BZ201" s="205"/>
      <c r="CA201" s="205"/>
      <c r="CB201" s="205"/>
      <c r="CC201" s="205"/>
      <c r="CD201" s="205"/>
      <c r="CE201" s="205"/>
      <c r="CF201" s="205"/>
      <c r="CG201" s="205"/>
      <c r="CH201" s="205"/>
      <c r="CI201" s="205"/>
      <c r="CJ201" s="205"/>
      <c r="CK201" s="205"/>
      <c r="CL201" s="205"/>
      <c r="CM201" s="205"/>
      <c r="CN201" s="205"/>
      <c r="CO201" s="207"/>
      <c r="CP201" s="207"/>
      <c r="CQ201" s="207"/>
      <c r="CR201" s="207"/>
      <c r="CS201" s="207"/>
      <c r="CT201" s="288"/>
      <c r="CU201" s="288"/>
      <c r="CV201" s="288"/>
      <c r="CW201" s="288"/>
      <c r="CX201" s="288"/>
      <c r="CY201" s="288"/>
      <c r="CZ201" s="288"/>
      <c r="DA201" s="288"/>
      <c r="DB201" s="285"/>
      <c r="DC201" s="285"/>
      <c r="DD201" s="285"/>
      <c r="DE201" s="285"/>
      <c r="DF201" s="285"/>
      <c r="DG201" s="285"/>
      <c r="DH201" s="285"/>
      <c r="DI201" s="285"/>
      <c r="DJ201" s="285"/>
      <c r="DK201" s="285"/>
      <c r="DL201" s="285"/>
      <c r="DM201" s="285"/>
      <c r="DN201" s="285"/>
      <c r="DO201" s="285"/>
      <c r="DP201" s="285"/>
      <c r="DQ201" s="285"/>
      <c r="DR201" s="285"/>
      <c r="DS201" s="285"/>
      <c r="DT201" s="285"/>
      <c r="DU201" s="285"/>
      <c r="DV201" s="285"/>
      <c r="DW201" s="285"/>
      <c r="DX201" s="285"/>
      <c r="DY201" s="285"/>
      <c r="DZ201" s="285"/>
      <c r="EA201" s="285"/>
      <c r="EB201" s="285"/>
      <c r="EC201" s="285"/>
      <c r="ED201" s="285"/>
      <c r="EE201" s="285"/>
      <c r="EF201" s="285"/>
      <c r="EG201" s="285"/>
      <c r="EH201" s="285"/>
      <c r="EI201" s="285"/>
      <c r="EJ201" s="285"/>
      <c r="EK201" s="285"/>
      <c r="EL201" s="285"/>
      <c r="EM201" s="285"/>
      <c r="EN201" s="285"/>
      <c r="EO201" s="285"/>
      <c r="EP201" s="285"/>
      <c r="EQ201" s="285"/>
      <c r="ER201" s="285"/>
      <c r="ES201" s="285"/>
      <c r="ET201" s="285"/>
      <c r="EU201" s="285"/>
      <c r="EV201" s="285"/>
      <c r="EW201" s="206"/>
      <c r="GV201" s="123" t="s">
        <v>278</v>
      </c>
      <c r="GW201" s="124" t="s">
        <v>356</v>
      </c>
      <c r="GX201" s="254" t="s">
        <v>31</v>
      </c>
      <c r="GY201" s="254" t="s">
        <v>25</v>
      </c>
      <c r="GZ201" s="126">
        <v>0</v>
      </c>
      <c r="HA201" s="126">
        <v>0</v>
      </c>
      <c r="HB201" s="126">
        <f t="shared" si="14"/>
        <v>0</v>
      </c>
      <c r="HC201" s="126">
        <v>0</v>
      </c>
      <c r="HD201" s="126">
        <v>0</v>
      </c>
      <c r="HE201" s="6"/>
      <c r="HF201" s="127">
        <f t="shared" si="11"/>
        <v>1</v>
      </c>
      <c r="HG201" s="128">
        <v>-1</v>
      </c>
      <c r="HH201" s="129"/>
      <c r="HI201" s="98">
        <f t="shared" si="15"/>
        <v>1</v>
      </c>
      <c r="HJ201" s="128"/>
      <c r="HK201" s="129"/>
      <c r="HL201" s="129">
        <v>43800</v>
      </c>
      <c r="HM201" s="129"/>
      <c r="HN201" s="129"/>
      <c r="HO201" s="129"/>
      <c r="HP201" s="129"/>
      <c r="HQ201" s="129"/>
      <c r="HR201" s="129"/>
      <c r="HS201" s="129"/>
      <c r="HT201" s="129"/>
      <c r="HU201" s="129"/>
      <c r="HV201" s="137"/>
      <c r="HW201" s="208"/>
      <c r="HX201" s="98"/>
      <c r="HY201" s="98"/>
      <c r="HZ201" s="98"/>
      <c r="IA201" s="98"/>
      <c r="IB201" s="98"/>
      <c r="IC201" s="209"/>
    </row>
    <row r="202" spans="1:237" x14ac:dyDescent="0.35">
      <c r="A202" s="217" t="str">
        <f t="shared" si="9"/>
        <v>PAUSE</v>
      </c>
      <c r="B202" s="218" t="str">
        <f t="shared" si="10"/>
        <v>test-51</v>
      </c>
      <c r="BJ202" s="204"/>
      <c r="BK202" s="204"/>
      <c r="BL202" s="204"/>
      <c r="BM202" s="204"/>
      <c r="BN202" s="204"/>
      <c r="BO202" s="204"/>
      <c r="BP202" s="204"/>
      <c r="BQ202" s="204"/>
      <c r="BR202" s="204"/>
      <c r="BS202" s="204"/>
      <c r="BT202" s="204"/>
      <c r="BU202" s="204"/>
      <c r="BV202" s="204"/>
      <c r="BW202" s="204"/>
      <c r="BX202" s="204"/>
      <c r="BY202" s="205"/>
      <c r="BZ202" s="205"/>
      <c r="CA202" s="205"/>
      <c r="CB202" s="205"/>
      <c r="CC202" s="205"/>
      <c r="CD202" s="205"/>
      <c r="CE202" s="205"/>
      <c r="CF202" s="205"/>
      <c r="CG202" s="205"/>
      <c r="CH202" s="205"/>
      <c r="CI202" s="205"/>
      <c r="CJ202" s="205"/>
      <c r="CK202" s="205"/>
      <c r="CL202" s="205"/>
      <c r="CM202" s="205"/>
      <c r="CN202" s="205"/>
      <c r="CO202" s="207"/>
      <c r="CP202" s="207"/>
      <c r="CQ202" s="207"/>
      <c r="CR202" s="207"/>
      <c r="CS202" s="207"/>
      <c r="CT202" s="288"/>
      <c r="CU202" s="288"/>
      <c r="CV202" s="288"/>
      <c r="CW202" s="288"/>
      <c r="CX202" s="288"/>
      <c r="CY202" s="288"/>
      <c r="CZ202" s="288"/>
      <c r="DA202" s="288"/>
      <c r="DB202" s="285"/>
      <c r="DC202" s="285"/>
      <c r="DD202" s="285"/>
      <c r="DE202" s="285"/>
      <c r="DF202" s="285"/>
      <c r="DG202" s="285"/>
      <c r="DH202" s="285"/>
      <c r="DI202" s="285"/>
      <c r="DJ202" s="285"/>
      <c r="DK202" s="285"/>
      <c r="DL202" s="285"/>
      <c r="DM202" s="285"/>
      <c r="DN202" s="285"/>
      <c r="DO202" s="285"/>
      <c r="DP202" s="285"/>
      <c r="DQ202" s="285"/>
      <c r="DR202" s="285"/>
      <c r="DS202" s="285"/>
      <c r="DT202" s="285"/>
      <c r="DU202" s="285"/>
      <c r="DV202" s="285"/>
      <c r="DW202" s="285"/>
      <c r="DX202" s="285"/>
      <c r="DY202" s="285"/>
      <c r="DZ202" s="285"/>
      <c r="EA202" s="285"/>
      <c r="EB202" s="285"/>
      <c r="EC202" s="285"/>
      <c r="ED202" s="285"/>
      <c r="EE202" s="285"/>
      <c r="EF202" s="285"/>
      <c r="EG202" s="285"/>
      <c r="EH202" s="285"/>
      <c r="EI202" s="285"/>
      <c r="EJ202" s="285"/>
      <c r="EK202" s="285"/>
      <c r="EL202" s="285"/>
      <c r="EM202" s="285"/>
      <c r="EN202" s="285"/>
      <c r="EO202" s="285"/>
      <c r="EP202" s="285"/>
      <c r="EQ202" s="285"/>
      <c r="ER202" s="285"/>
      <c r="ES202" s="285"/>
      <c r="ET202" s="285"/>
      <c r="EU202" s="285"/>
      <c r="EV202" s="285"/>
      <c r="EW202" s="206"/>
      <c r="GQ202">
        <v>2</v>
      </c>
      <c r="GV202" s="121" t="s">
        <v>279</v>
      </c>
      <c r="GW202" s="122" t="s">
        <v>357</v>
      </c>
      <c r="GX202" s="254" t="s">
        <v>29</v>
      </c>
      <c r="GY202" s="254" t="s">
        <v>9</v>
      </c>
      <c r="GZ202" s="126">
        <v>0</v>
      </c>
      <c r="HA202" s="126">
        <v>2000000000</v>
      </c>
      <c r="HB202" s="126">
        <f t="shared" si="14"/>
        <v>0</v>
      </c>
      <c r="HC202" s="126">
        <v>0</v>
      </c>
      <c r="HD202" s="126">
        <v>0</v>
      </c>
      <c r="HE202" s="6"/>
      <c r="HF202" s="127">
        <f t="shared" si="11"/>
        <v>2</v>
      </c>
      <c r="HG202" s="128">
        <v>-1</v>
      </c>
      <c r="HH202" s="129"/>
      <c r="HI202" s="98">
        <f t="shared" si="15"/>
        <v>1</v>
      </c>
      <c r="HJ202" s="128"/>
      <c r="HK202" s="129"/>
      <c r="HL202" s="129">
        <v>43800</v>
      </c>
      <c r="HM202" s="129">
        <v>43934</v>
      </c>
      <c r="HN202" s="129"/>
      <c r="HO202" s="129"/>
      <c r="HP202" s="129"/>
      <c r="HQ202" s="129"/>
      <c r="HR202" s="129"/>
      <c r="HS202" s="129"/>
      <c r="HT202" s="129"/>
      <c r="HU202" s="129"/>
      <c r="HV202" s="137"/>
      <c r="HW202" s="208"/>
      <c r="HX202" s="98"/>
      <c r="HY202" s="98"/>
      <c r="HZ202" s="98"/>
      <c r="IA202" s="98"/>
      <c r="IB202" s="98"/>
      <c r="IC202" s="209"/>
    </row>
    <row r="203" spans="1:237" x14ac:dyDescent="0.35">
      <c r="A203" s="217" t="str">
        <f t="shared" si="9"/>
        <v>PAUSE</v>
      </c>
      <c r="B203" s="218" t="str">
        <f t="shared" si="10"/>
        <v>test-52</v>
      </c>
      <c r="BJ203" s="204"/>
      <c r="BK203" s="204"/>
      <c r="BL203" s="204"/>
      <c r="BM203" s="204"/>
      <c r="BN203" s="204"/>
      <c r="BO203" s="204"/>
      <c r="BP203" s="204"/>
      <c r="BQ203" s="204"/>
      <c r="BR203" s="204"/>
      <c r="BS203" s="204"/>
      <c r="BT203" s="204"/>
      <c r="BU203" s="204"/>
      <c r="BV203" s="204"/>
      <c r="BW203" s="204"/>
      <c r="BX203" s="204"/>
      <c r="BY203" s="205"/>
      <c r="BZ203" s="205"/>
      <c r="CA203" s="205"/>
      <c r="CB203" s="205"/>
      <c r="CC203" s="205"/>
      <c r="CD203" s="205"/>
      <c r="CE203" s="205"/>
      <c r="CF203" s="205"/>
      <c r="CG203" s="205"/>
      <c r="CH203" s="205"/>
      <c r="CI203" s="205"/>
      <c r="CJ203" s="205"/>
      <c r="CK203" s="205"/>
      <c r="CL203" s="205"/>
      <c r="CM203" s="205"/>
      <c r="CN203" s="205"/>
      <c r="CO203" s="207"/>
      <c r="CP203" s="207"/>
      <c r="CQ203" s="207"/>
      <c r="CR203" s="207"/>
      <c r="CS203" s="207"/>
      <c r="CT203" s="288"/>
      <c r="CU203" s="288"/>
      <c r="CV203" s="288"/>
      <c r="CW203" s="288"/>
      <c r="CX203" s="288"/>
      <c r="CY203" s="288"/>
      <c r="CZ203" s="288"/>
      <c r="DA203" s="288"/>
      <c r="DB203" s="285"/>
      <c r="DC203" s="285"/>
      <c r="DD203" s="285"/>
      <c r="DE203" s="285"/>
      <c r="DF203" s="285"/>
      <c r="DG203" s="285"/>
      <c r="DH203" s="285"/>
      <c r="DI203" s="285"/>
      <c r="DJ203" s="285"/>
      <c r="DK203" s="285"/>
      <c r="DL203" s="285"/>
      <c r="DM203" s="285"/>
      <c r="DN203" s="285"/>
      <c r="DO203" s="285"/>
      <c r="DP203" s="285"/>
      <c r="DQ203" s="285"/>
      <c r="DR203" s="285"/>
      <c r="DS203" s="285"/>
      <c r="DT203" s="285"/>
      <c r="DU203" s="285"/>
      <c r="DV203" s="285"/>
      <c r="DW203" s="285"/>
      <c r="DX203" s="285"/>
      <c r="DY203" s="285"/>
      <c r="DZ203" s="285"/>
      <c r="EA203" s="285"/>
      <c r="EB203" s="285"/>
      <c r="EC203" s="285"/>
      <c r="ED203" s="285"/>
      <c r="EE203" s="285"/>
      <c r="EF203" s="285"/>
      <c r="EG203" s="285"/>
      <c r="EH203" s="285"/>
      <c r="EI203" s="285"/>
      <c r="EJ203" s="285"/>
      <c r="EK203" s="285"/>
      <c r="EL203" s="285"/>
      <c r="EM203" s="285"/>
      <c r="EN203" s="285"/>
      <c r="EO203" s="285"/>
      <c r="EP203" s="285"/>
      <c r="EQ203" s="285"/>
      <c r="ER203" s="285"/>
      <c r="ES203" s="285"/>
      <c r="ET203" s="285"/>
      <c r="EU203" s="285"/>
      <c r="EV203" s="285"/>
      <c r="EW203" s="206"/>
      <c r="GV203" s="123" t="s">
        <v>280</v>
      </c>
      <c r="GW203" s="124" t="s">
        <v>358</v>
      </c>
      <c r="GX203" s="254" t="s">
        <v>32</v>
      </c>
      <c r="GY203" s="254" t="s">
        <v>9</v>
      </c>
      <c r="GZ203" s="126">
        <v>7000000000</v>
      </c>
      <c r="HA203" s="126">
        <v>1000000000</v>
      </c>
      <c r="HB203" s="126">
        <f t="shared" si="14"/>
        <v>0</v>
      </c>
      <c r="HC203" s="126">
        <v>7000000000</v>
      </c>
      <c r="HD203" s="126">
        <v>1000000000</v>
      </c>
      <c r="HE203" s="6"/>
      <c r="HF203" s="127">
        <f t="shared" si="11"/>
        <v>3</v>
      </c>
      <c r="HG203" s="128">
        <v>-1</v>
      </c>
      <c r="HH203" s="129"/>
      <c r="HI203" s="98">
        <f t="shared" si="15"/>
        <v>1</v>
      </c>
      <c r="HJ203" s="128"/>
      <c r="HK203" s="129"/>
      <c r="HL203" s="129">
        <v>43800</v>
      </c>
      <c r="HM203" s="129">
        <v>43954</v>
      </c>
      <c r="HN203" s="129"/>
      <c r="HO203" s="129"/>
      <c r="HP203" s="129"/>
      <c r="HQ203" s="129"/>
      <c r="HR203" s="129"/>
      <c r="HS203" s="129"/>
      <c r="HT203" s="129"/>
      <c r="HU203" s="129"/>
      <c r="HV203" s="137"/>
      <c r="HW203" s="208"/>
      <c r="HX203" s="98"/>
      <c r="HY203" s="98"/>
      <c r="HZ203" s="98"/>
      <c r="IA203" s="98"/>
      <c r="IB203" s="98"/>
      <c r="IC203" s="209"/>
    </row>
    <row r="204" spans="1:237" x14ac:dyDescent="0.35">
      <c r="A204" s="217" t="str">
        <f t="shared" si="9"/>
        <v>AKTIV</v>
      </c>
      <c r="B204" s="218" t="str">
        <f t="shared" si="10"/>
        <v>test-53</v>
      </c>
      <c r="BJ204" s="289"/>
      <c r="BK204" s="289"/>
      <c r="BL204" s="289"/>
      <c r="BM204" s="289"/>
      <c r="BN204" s="289"/>
      <c r="BO204" s="289"/>
      <c r="BP204" s="289"/>
      <c r="BQ204" s="289"/>
      <c r="BR204" s="289"/>
      <c r="BS204" s="289"/>
      <c r="BT204" s="289"/>
      <c r="BU204" s="289"/>
      <c r="BV204" s="290"/>
      <c r="BW204" s="290"/>
      <c r="BX204" s="290"/>
      <c r="BY204" s="287"/>
      <c r="BZ204" s="287"/>
      <c r="CA204" s="287"/>
      <c r="CB204" s="287"/>
      <c r="CC204" s="287"/>
      <c r="CD204" s="287"/>
      <c r="CE204" s="287"/>
      <c r="CF204" s="287"/>
      <c r="CG204" s="287"/>
      <c r="CH204" s="287"/>
      <c r="CI204" s="287"/>
      <c r="CJ204" s="287"/>
      <c r="CK204" s="287"/>
      <c r="CL204" s="287"/>
      <c r="CM204" s="287"/>
      <c r="CN204" s="287"/>
      <c r="CO204" s="285"/>
      <c r="CP204" s="285"/>
      <c r="CQ204" s="285"/>
      <c r="CR204" s="285"/>
      <c r="CS204" s="285"/>
      <c r="CT204" s="288"/>
      <c r="CU204" s="288"/>
      <c r="CV204" s="288"/>
      <c r="CW204" s="288"/>
      <c r="CX204" s="288"/>
      <c r="CY204" s="288"/>
      <c r="CZ204" s="288"/>
      <c r="DA204" s="288"/>
      <c r="DB204" s="285"/>
      <c r="DC204" s="285"/>
      <c r="DD204" s="285"/>
      <c r="DE204" s="285"/>
      <c r="DF204" s="285"/>
      <c r="DG204" s="285"/>
      <c r="DH204" s="285"/>
      <c r="DI204" s="285"/>
      <c r="DJ204" s="285"/>
      <c r="DK204" s="285"/>
      <c r="DL204" s="285"/>
      <c r="DM204" s="285"/>
      <c r="DN204" s="285"/>
      <c r="DO204" s="285"/>
      <c r="DP204" s="285"/>
      <c r="DQ204" s="285"/>
      <c r="DR204" s="285"/>
      <c r="DS204" s="285"/>
      <c r="DT204" s="285"/>
      <c r="DU204" s="285"/>
      <c r="DV204" s="285"/>
      <c r="DW204" s="285"/>
      <c r="DX204" s="285"/>
      <c r="DY204" s="285"/>
      <c r="DZ204" s="285"/>
      <c r="EA204" s="285"/>
      <c r="EB204" s="285"/>
      <c r="EC204" s="285"/>
      <c r="ED204" s="285"/>
      <c r="EE204" s="285"/>
      <c r="EF204" s="285"/>
      <c r="EG204" s="285"/>
      <c r="EH204" s="285"/>
      <c r="EI204" s="285"/>
      <c r="EJ204" s="285"/>
      <c r="EK204" s="285"/>
      <c r="EL204" s="285"/>
      <c r="EM204" s="285"/>
      <c r="EN204" s="285"/>
      <c r="EO204" s="285"/>
      <c r="EP204" s="285"/>
      <c r="EQ204" s="285"/>
      <c r="ER204" s="285"/>
      <c r="ES204" s="285"/>
      <c r="ET204" s="285"/>
      <c r="EU204" s="285"/>
      <c r="EV204" s="285"/>
      <c r="EW204" s="206"/>
      <c r="GV204" s="121" t="s">
        <v>281</v>
      </c>
      <c r="GW204" s="122" t="s">
        <v>359</v>
      </c>
      <c r="GX204" s="254" t="s">
        <v>28</v>
      </c>
      <c r="GY204" s="254" t="s">
        <v>5</v>
      </c>
      <c r="GZ204" s="3">
        <v>70000000000</v>
      </c>
      <c r="HA204" s="3">
        <v>10000000000</v>
      </c>
      <c r="HB204" s="3">
        <f t="shared" si="14"/>
        <v>10000000000</v>
      </c>
      <c r="HC204" s="3">
        <v>70000000000</v>
      </c>
      <c r="HD204" s="3">
        <v>10000000000</v>
      </c>
      <c r="HE204" s="6"/>
      <c r="HF204" s="127">
        <f t="shared" si="11"/>
        <v>4</v>
      </c>
      <c r="HG204" s="128">
        <v>2422</v>
      </c>
      <c r="HH204" s="129">
        <v>44027</v>
      </c>
      <c r="HI204" s="98">
        <f t="shared" si="15"/>
        <v>1</v>
      </c>
      <c r="HJ204" s="128">
        <v>2422</v>
      </c>
      <c r="HK204" s="129">
        <v>44027</v>
      </c>
      <c r="HL204" s="129">
        <v>44028</v>
      </c>
      <c r="HM204" s="129"/>
      <c r="HN204" s="129"/>
      <c r="HO204" s="129"/>
      <c r="HP204" s="129"/>
      <c r="HQ204" s="129"/>
      <c r="HR204" s="129"/>
      <c r="HS204" s="129"/>
      <c r="HT204" s="129"/>
      <c r="HU204" s="129"/>
      <c r="HV204" s="137"/>
      <c r="HW204" s="208"/>
      <c r="HX204" s="98"/>
      <c r="HY204" s="98"/>
      <c r="HZ204" s="98"/>
      <c r="IA204" s="98"/>
      <c r="IB204" s="98"/>
      <c r="IC204" s="209"/>
    </row>
    <row r="205" spans="1:237" x14ac:dyDescent="0.35">
      <c r="A205" s="217" t="str">
        <f t="shared" si="9"/>
        <v>STOPP</v>
      </c>
      <c r="B205" s="218" t="str">
        <f t="shared" si="10"/>
        <v>test-54</v>
      </c>
      <c r="BJ205" s="289"/>
      <c r="BK205" s="289"/>
      <c r="BL205" s="289"/>
      <c r="BM205" s="289"/>
      <c r="BN205" s="289"/>
      <c r="BO205" s="289"/>
      <c r="BP205" s="289"/>
      <c r="BQ205" s="289"/>
      <c r="BR205" s="289"/>
      <c r="BS205" s="289"/>
      <c r="BT205" s="289"/>
      <c r="BU205" s="289"/>
      <c r="BV205" s="290"/>
      <c r="BW205" s="290"/>
      <c r="BX205" s="290"/>
      <c r="BY205" s="287"/>
      <c r="BZ205" s="287"/>
      <c r="CA205" s="287"/>
      <c r="CB205" s="287"/>
      <c r="CC205" s="287"/>
      <c r="CD205" s="287"/>
      <c r="CE205" s="287"/>
      <c r="CF205" s="287"/>
      <c r="CG205" s="287"/>
      <c r="CH205" s="287"/>
      <c r="CI205" s="287"/>
      <c r="CJ205" s="287"/>
      <c r="CK205" s="287"/>
      <c r="CL205" s="287"/>
      <c r="CM205" s="287"/>
      <c r="CN205" s="287"/>
      <c r="CO205" s="285"/>
      <c r="CP205" s="285"/>
      <c r="CQ205" s="285"/>
      <c r="CR205" s="285"/>
      <c r="CS205" s="285"/>
      <c r="CT205" s="288"/>
      <c r="CU205" s="288"/>
      <c r="CV205" s="288"/>
      <c r="CW205" s="288"/>
      <c r="CX205" s="288"/>
      <c r="CY205" s="288"/>
      <c r="CZ205" s="288"/>
      <c r="DA205" s="288"/>
      <c r="DB205" s="285"/>
      <c r="DC205" s="285"/>
      <c r="DD205" s="285"/>
      <c r="DE205" s="285"/>
      <c r="DF205" s="285"/>
      <c r="DG205" s="285"/>
      <c r="DH205" s="285"/>
      <c r="DI205" s="285"/>
      <c r="DJ205" s="285"/>
      <c r="DK205" s="285"/>
      <c r="DL205" s="285"/>
      <c r="DM205" s="285"/>
      <c r="DN205" s="285"/>
      <c r="DO205" s="285"/>
      <c r="DP205" s="285"/>
      <c r="DQ205" s="285"/>
      <c r="DR205" s="285"/>
      <c r="DS205" s="285"/>
      <c r="DT205" s="285"/>
      <c r="DU205" s="285"/>
      <c r="DV205" s="285"/>
      <c r="DW205" s="285"/>
      <c r="DX205" s="285"/>
      <c r="DY205" s="285"/>
      <c r="DZ205" s="285"/>
      <c r="EA205" s="285"/>
      <c r="EB205" s="285"/>
      <c r="EC205" s="285"/>
      <c r="ED205" s="285"/>
      <c r="EE205" s="285"/>
      <c r="EF205" s="285"/>
      <c r="EG205" s="285"/>
      <c r="EH205" s="285"/>
      <c r="EI205" s="285"/>
      <c r="EJ205" s="285"/>
      <c r="EK205" s="285"/>
      <c r="EL205" s="285"/>
      <c r="EM205" s="285"/>
      <c r="EN205" s="285"/>
      <c r="EO205" s="285"/>
      <c r="EP205" s="285"/>
      <c r="EQ205" s="285"/>
      <c r="ER205" s="285"/>
      <c r="ES205" s="285"/>
      <c r="ET205" s="285"/>
      <c r="EU205" s="285"/>
      <c r="EV205" s="285"/>
      <c r="EW205" s="206"/>
      <c r="GV205" s="123" t="s">
        <v>282</v>
      </c>
      <c r="GW205" s="124" t="s">
        <v>360</v>
      </c>
      <c r="GX205" s="254" t="s">
        <v>32</v>
      </c>
      <c r="GY205" s="254" t="s">
        <v>25</v>
      </c>
      <c r="GZ205" s="126">
        <v>0</v>
      </c>
      <c r="HA205" s="126">
        <v>0</v>
      </c>
      <c r="HB205" s="126">
        <f t="shared" si="14"/>
        <v>0</v>
      </c>
      <c r="HC205" s="126">
        <v>0</v>
      </c>
      <c r="HD205" s="126">
        <v>0</v>
      </c>
      <c r="HE205" s="6"/>
      <c r="HF205" s="127">
        <f t="shared" si="11"/>
        <v>5</v>
      </c>
      <c r="HG205" s="128">
        <v>-1</v>
      </c>
      <c r="HH205" s="129"/>
      <c r="HI205" s="98">
        <f t="shared" si="15"/>
        <v>1</v>
      </c>
      <c r="HJ205" s="128"/>
      <c r="HK205" s="129"/>
      <c r="HL205" s="129">
        <v>43800</v>
      </c>
      <c r="HM205" s="129"/>
      <c r="HN205" s="129"/>
      <c r="HO205" s="129"/>
      <c r="HP205" s="129"/>
      <c r="HQ205" s="129"/>
      <c r="HR205" s="129"/>
      <c r="HS205" s="129"/>
      <c r="HT205" s="129"/>
      <c r="HU205" s="129"/>
      <c r="HV205" s="137"/>
      <c r="HW205" s="208"/>
      <c r="HX205" s="98"/>
      <c r="HY205" s="98"/>
      <c r="HZ205" s="98"/>
      <c r="IA205" s="98"/>
      <c r="IB205" s="98"/>
      <c r="IC205" s="209"/>
    </row>
    <row r="206" spans="1:237" x14ac:dyDescent="0.35">
      <c r="A206" s="217" t="str">
        <f t="shared" si="9"/>
        <v>STOPP</v>
      </c>
      <c r="B206" s="218" t="str">
        <f t="shared" si="10"/>
        <v>test-55</v>
      </c>
      <c r="BJ206" s="289"/>
      <c r="BK206" s="289"/>
      <c r="BL206" s="289"/>
      <c r="BM206" s="289"/>
      <c r="BN206" s="289"/>
      <c r="BO206" s="289"/>
      <c r="BP206" s="289"/>
      <c r="BQ206" s="289"/>
      <c r="BR206" s="289"/>
      <c r="BS206" s="289"/>
      <c r="BT206" s="289"/>
      <c r="BU206" s="289"/>
      <c r="BV206" s="290"/>
      <c r="BW206" s="290"/>
      <c r="BX206" s="290"/>
      <c r="BY206" s="287"/>
      <c r="BZ206" s="287"/>
      <c r="CA206" s="287"/>
      <c r="CB206" s="287"/>
      <c r="CC206" s="287"/>
      <c r="CD206" s="287"/>
      <c r="CE206" s="287"/>
      <c r="CF206" s="287"/>
      <c r="CG206" s="287"/>
      <c r="CH206" s="287"/>
      <c r="CI206" s="287"/>
      <c r="CJ206" s="287"/>
      <c r="CK206" s="287"/>
      <c r="CL206" s="287"/>
      <c r="CM206" s="287"/>
      <c r="CN206" s="287"/>
      <c r="CO206" s="285"/>
      <c r="CP206" s="285"/>
      <c r="CQ206" s="285"/>
      <c r="CR206" s="285"/>
      <c r="CS206" s="285"/>
      <c r="CT206" s="288"/>
      <c r="CU206" s="288"/>
      <c r="CV206" s="288"/>
      <c r="CW206" s="288"/>
      <c r="CX206" s="288"/>
      <c r="CY206" s="288"/>
      <c r="CZ206" s="288"/>
      <c r="DA206" s="288"/>
      <c r="DB206" s="285"/>
      <c r="DC206" s="285"/>
      <c r="DD206" s="285"/>
      <c r="DE206" s="285"/>
      <c r="DF206" s="285"/>
      <c r="DG206" s="285"/>
      <c r="DH206" s="285"/>
      <c r="DI206" s="285"/>
      <c r="DJ206" s="285"/>
      <c r="DK206" s="285"/>
      <c r="DL206" s="285"/>
      <c r="DM206" s="285"/>
      <c r="DN206" s="285"/>
      <c r="DO206" s="285"/>
      <c r="DP206" s="285"/>
      <c r="DQ206" s="285"/>
      <c r="DR206" s="285"/>
      <c r="DS206" s="285"/>
      <c r="DT206" s="285"/>
      <c r="DU206" s="285"/>
      <c r="DV206" s="285"/>
      <c r="DW206" s="285"/>
      <c r="DX206" s="285"/>
      <c r="DY206" s="285"/>
      <c r="DZ206" s="285"/>
      <c r="EA206" s="285"/>
      <c r="EB206" s="285"/>
      <c r="EC206" s="285"/>
      <c r="ED206" s="285"/>
      <c r="EE206" s="285"/>
      <c r="EF206" s="285"/>
      <c r="EG206" s="285"/>
      <c r="EH206" s="285"/>
      <c r="EI206" s="285"/>
      <c r="EJ206" s="285"/>
      <c r="EK206" s="285"/>
      <c r="EL206" s="285"/>
      <c r="EM206" s="285"/>
      <c r="EN206" s="285"/>
      <c r="EO206" s="285"/>
      <c r="EP206" s="285"/>
      <c r="EQ206" s="285"/>
      <c r="ER206" s="285"/>
      <c r="ES206" s="285"/>
      <c r="ET206" s="285"/>
      <c r="EU206" s="285"/>
      <c r="EV206" s="285"/>
      <c r="EW206" s="206"/>
      <c r="GV206" s="121" t="s">
        <v>283</v>
      </c>
      <c r="GW206" s="122" t="s">
        <v>361</v>
      </c>
      <c r="GX206" s="254" t="s">
        <v>29</v>
      </c>
      <c r="GY206" s="254" t="s">
        <v>25</v>
      </c>
      <c r="GZ206" s="3">
        <v>0</v>
      </c>
      <c r="HA206" s="3">
        <v>4000000000</v>
      </c>
      <c r="HB206" s="3">
        <f t="shared" si="14"/>
        <v>0</v>
      </c>
      <c r="HC206" s="3">
        <v>0</v>
      </c>
      <c r="HD206" s="3">
        <v>0</v>
      </c>
      <c r="HE206" s="6"/>
      <c r="HF206" s="127">
        <f t="shared" si="11"/>
        <v>6</v>
      </c>
      <c r="HG206" s="128">
        <v>284</v>
      </c>
      <c r="HH206" s="129">
        <v>43975</v>
      </c>
      <c r="HI206" s="98">
        <f t="shared" si="15"/>
        <v>1</v>
      </c>
      <c r="HJ206" s="128">
        <v>284</v>
      </c>
      <c r="HK206" s="129">
        <v>43975</v>
      </c>
      <c r="HL206" s="129">
        <v>43976</v>
      </c>
      <c r="HM206" s="129">
        <v>44025</v>
      </c>
      <c r="HN206" s="129"/>
      <c r="HO206" s="129"/>
      <c r="HP206" s="129"/>
      <c r="HQ206" s="129"/>
      <c r="HR206" s="129"/>
      <c r="HS206" s="129"/>
      <c r="HT206" s="129"/>
      <c r="HU206" s="129"/>
      <c r="HV206" s="137"/>
      <c r="HW206" s="208" t="s">
        <v>2</v>
      </c>
      <c r="HX206" s="98"/>
      <c r="HY206" s="98"/>
      <c r="HZ206" s="98"/>
      <c r="IA206" s="98"/>
      <c r="IB206" s="98"/>
      <c r="IC206" s="209"/>
    </row>
    <row r="207" spans="1:237" x14ac:dyDescent="0.35">
      <c r="A207" s="217" t="str">
        <f t="shared" si="9"/>
        <v>STOPP</v>
      </c>
      <c r="B207" s="218" t="str">
        <f t="shared" si="10"/>
        <v>test-56</v>
      </c>
      <c r="BJ207" s="289"/>
      <c r="BK207" s="289"/>
      <c r="BL207" s="289"/>
      <c r="BM207" s="289"/>
      <c r="BN207" s="289"/>
      <c r="BO207" s="289"/>
      <c r="BP207" s="289"/>
      <c r="BQ207" s="289"/>
      <c r="BR207" s="289"/>
      <c r="BS207" s="289"/>
      <c r="BT207" s="289"/>
      <c r="BU207" s="289"/>
      <c r="BV207" s="290"/>
      <c r="BW207" s="290"/>
      <c r="BX207" s="290"/>
      <c r="BY207" s="287"/>
      <c r="BZ207" s="287"/>
      <c r="CA207" s="287"/>
      <c r="CB207" s="287"/>
      <c r="CC207" s="287"/>
      <c r="CD207" s="287"/>
      <c r="CE207" s="287"/>
      <c r="CF207" s="287"/>
      <c r="CG207" s="287"/>
      <c r="CH207" s="287"/>
      <c r="CI207" s="287"/>
      <c r="CJ207" s="287"/>
      <c r="CK207" s="287"/>
      <c r="CL207" s="287"/>
      <c r="CM207" s="287"/>
      <c r="CN207" s="287"/>
      <c r="CO207" s="285"/>
      <c r="CP207" s="285"/>
      <c r="CQ207" s="285"/>
      <c r="CR207" s="285"/>
      <c r="CS207" s="285"/>
      <c r="CT207" s="288"/>
      <c r="CU207" s="288"/>
      <c r="CV207" s="288"/>
      <c r="CW207" s="288"/>
      <c r="CX207" s="288"/>
      <c r="CY207" s="288"/>
      <c r="CZ207" s="288"/>
      <c r="DA207" s="288"/>
      <c r="DB207" s="285"/>
      <c r="DC207" s="285"/>
      <c r="DD207" s="285"/>
      <c r="DE207" s="285"/>
      <c r="DF207" s="285"/>
      <c r="DG207" s="285"/>
      <c r="DH207" s="285"/>
      <c r="DI207" s="285"/>
      <c r="DJ207" s="285"/>
      <c r="DK207" s="285"/>
      <c r="DL207" s="285"/>
      <c r="DM207" s="285"/>
      <c r="DN207" s="285"/>
      <c r="DO207" s="285"/>
      <c r="DP207" s="285"/>
      <c r="DQ207" s="285"/>
      <c r="DR207" s="285"/>
      <c r="DS207" s="285"/>
      <c r="DT207" s="285"/>
      <c r="DU207" s="285"/>
      <c r="DV207" s="285"/>
      <c r="DW207" s="285"/>
      <c r="DX207" s="285"/>
      <c r="DY207" s="285"/>
      <c r="DZ207" s="285"/>
      <c r="EA207" s="285"/>
      <c r="EB207" s="285"/>
      <c r="EC207" s="285"/>
      <c r="ED207" s="285"/>
      <c r="EE207" s="285"/>
      <c r="EF207" s="285"/>
      <c r="EG207" s="285"/>
      <c r="EH207" s="285"/>
      <c r="EI207" s="285"/>
      <c r="EJ207" s="285"/>
      <c r="EK207" s="285"/>
      <c r="EL207" s="285"/>
      <c r="EM207" s="285"/>
      <c r="EN207" s="285"/>
      <c r="EO207" s="285"/>
      <c r="EP207" s="285"/>
      <c r="EQ207" s="285"/>
      <c r="ER207" s="285"/>
      <c r="ES207" s="285"/>
      <c r="ET207" s="285"/>
      <c r="EU207" s="285"/>
      <c r="EV207" s="285"/>
      <c r="EW207" s="206"/>
      <c r="GV207" s="123" t="s">
        <v>284</v>
      </c>
      <c r="GW207" s="124" t="s">
        <v>362</v>
      </c>
      <c r="GX207" s="254" t="s">
        <v>29</v>
      </c>
      <c r="GY207" s="254" t="s">
        <v>25</v>
      </c>
      <c r="GZ207" s="3">
        <v>0</v>
      </c>
      <c r="HA207" s="3">
        <v>0</v>
      </c>
      <c r="HB207" s="3">
        <f t="shared" si="14"/>
        <v>0</v>
      </c>
      <c r="HC207" s="3">
        <v>0</v>
      </c>
      <c r="HD207" s="3">
        <v>0</v>
      </c>
      <c r="HE207" s="6"/>
      <c r="HF207" s="127">
        <f t="shared" si="11"/>
        <v>7</v>
      </c>
      <c r="HG207" s="128">
        <v>249</v>
      </c>
      <c r="HH207" s="129">
        <v>44025</v>
      </c>
      <c r="HI207" s="98">
        <f t="shared" si="15"/>
        <v>1</v>
      </c>
      <c r="HJ207" s="128">
        <v>248</v>
      </c>
      <c r="HK207" s="129">
        <v>43997</v>
      </c>
      <c r="HL207" s="129">
        <v>43997</v>
      </c>
      <c r="HM207" s="129">
        <v>44025</v>
      </c>
      <c r="HN207" s="129"/>
      <c r="HO207" s="129"/>
      <c r="HP207" s="129"/>
      <c r="HQ207" s="129"/>
      <c r="HR207" s="129"/>
      <c r="HS207" s="129"/>
      <c r="HT207" s="129"/>
      <c r="HU207" s="129"/>
      <c r="HV207" s="137"/>
      <c r="HW207" s="208"/>
      <c r="HX207" s="98"/>
      <c r="HY207" s="98"/>
      <c r="HZ207" s="98"/>
      <c r="IA207" s="98"/>
      <c r="IB207" s="98"/>
      <c r="IC207" s="209"/>
    </row>
    <row r="208" spans="1:237" x14ac:dyDescent="0.35">
      <c r="A208" s="217" t="str">
        <f t="shared" si="9"/>
        <v>PENDING</v>
      </c>
      <c r="B208" s="218" t="str">
        <f t="shared" si="10"/>
        <v>test-57</v>
      </c>
      <c r="BJ208" s="289"/>
      <c r="BK208" s="289"/>
      <c r="BL208" s="289"/>
      <c r="BM208" s="289"/>
      <c r="BN208" s="289"/>
      <c r="BO208" s="289"/>
      <c r="BP208" s="289"/>
      <c r="BQ208" s="289"/>
      <c r="BR208" s="289"/>
      <c r="BS208" s="289"/>
      <c r="BT208" s="289"/>
      <c r="BU208" s="289"/>
      <c r="BV208" s="290"/>
      <c r="BW208" s="290"/>
      <c r="BX208" s="290"/>
      <c r="BY208" s="287"/>
      <c r="BZ208" s="287"/>
      <c r="CA208" s="287"/>
      <c r="CB208" s="287"/>
      <c r="CC208" s="287"/>
      <c r="CD208" s="287"/>
      <c r="CE208" s="287"/>
      <c r="CF208" s="287"/>
      <c r="CG208" s="287"/>
      <c r="CH208" s="287"/>
      <c r="CI208" s="287"/>
      <c r="CJ208" s="287"/>
      <c r="CK208" s="287"/>
      <c r="CL208" s="287"/>
      <c r="CM208" s="287"/>
      <c r="CN208" s="287"/>
      <c r="CO208" s="285"/>
      <c r="CP208" s="285"/>
      <c r="CQ208" s="285"/>
      <c r="CR208" s="285"/>
      <c r="CS208" s="285"/>
      <c r="CT208" s="288"/>
      <c r="CU208" s="288"/>
      <c r="CV208" s="288"/>
      <c r="CW208" s="288"/>
      <c r="CX208" s="288"/>
      <c r="CY208" s="288"/>
      <c r="CZ208" s="288"/>
      <c r="DA208" s="288"/>
      <c r="DB208" s="285"/>
      <c r="DC208" s="285"/>
      <c r="DD208" s="285"/>
      <c r="DE208" s="285"/>
      <c r="DF208" s="285"/>
      <c r="DG208" s="285"/>
      <c r="DH208" s="285"/>
      <c r="DI208" s="285"/>
      <c r="DJ208" s="285"/>
      <c r="DK208" s="285"/>
      <c r="DL208" s="285"/>
      <c r="DM208" s="285"/>
      <c r="DN208" s="285"/>
      <c r="DO208" s="285"/>
      <c r="DP208" s="285"/>
      <c r="DQ208" s="285"/>
      <c r="DR208" s="285"/>
      <c r="DS208" s="285"/>
      <c r="DT208" s="285"/>
      <c r="DU208" s="285"/>
      <c r="DV208" s="285"/>
      <c r="DW208" s="285"/>
      <c r="DX208" s="285"/>
      <c r="DY208" s="285"/>
      <c r="DZ208" s="285"/>
      <c r="EA208" s="285"/>
      <c r="EB208" s="285"/>
      <c r="EC208" s="285"/>
      <c r="ED208" s="285"/>
      <c r="EE208" s="285"/>
      <c r="EF208" s="285"/>
      <c r="EG208" s="285"/>
      <c r="EH208" s="285"/>
      <c r="EI208" s="285"/>
      <c r="EJ208" s="285"/>
      <c r="EK208" s="285"/>
      <c r="EL208" s="285"/>
      <c r="EM208" s="285"/>
      <c r="EN208" s="285"/>
      <c r="EO208" s="285"/>
      <c r="EP208" s="285"/>
      <c r="EQ208" s="285"/>
      <c r="ER208" s="285"/>
      <c r="ES208" s="285"/>
      <c r="ET208" s="285"/>
      <c r="EU208" s="285"/>
      <c r="EV208" s="285"/>
      <c r="EW208" s="206"/>
      <c r="GV208" s="121" t="s">
        <v>285</v>
      </c>
      <c r="GW208" s="122" t="s">
        <v>363</v>
      </c>
      <c r="GX208" s="254" t="s">
        <v>29</v>
      </c>
      <c r="GY208" s="254" t="s">
        <v>18</v>
      </c>
      <c r="GZ208" s="3">
        <v>0</v>
      </c>
      <c r="HA208" s="3">
        <v>0</v>
      </c>
      <c r="HB208" s="3">
        <f t="shared" si="14"/>
        <v>0</v>
      </c>
      <c r="HC208" s="3">
        <v>0</v>
      </c>
      <c r="HD208" s="3">
        <v>0</v>
      </c>
      <c r="HE208" s="6"/>
      <c r="HF208" s="127">
        <f t="shared" si="11"/>
        <v>8</v>
      </c>
      <c r="HG208" s="128">
        <v>296</v>
      </c>
      <c r="HH208" s="129"/>
      <c r="HI208" s="98">
        <f t="shared" si="15"/>
        <v>0</v>
      </c>
      <c r="HJ208" s="128"/>
      <c r="HK208" s="129">
        <v>43997</v>
      </c>
      <c r="HL208" s="129"/>
      <c r="HM208" s="129"/>
      <c r="HN208" s="129"/>
      <c r="HO208" s="129"/>
      <c r="HP208" s="129"/>
      <c r="HQ208" s="129"/>
      <c r="HR208" s="129"/>
      <c r="HS208" s="129"/>
      <c r="HT208" s="129"/>
      <c r="HU208" s="129"/>
      <c r="HV208" s="137"/>
      <c r="HW208" s="208" t="s">
        <v>2</v>
      </c>
      <c r="HX208" s="98"/>
      <c r="HY208" s="98"/>
      <c r="HZ208" s="98"/>
      <c r="IA208" s="98"/>
      <c r="IB208" s="98"/>
      <c r="IC208" s="209"/>
    </row>
    <row r="209" spans="1:237" x14ac:dyDescent="0.35">
      <c r="A209" s="217" t="str">
        <f t="shared" si="9"/>
        <v>PENDING</v>
      </c>
      <c r="B209" s="218" t="str">
        <f t="shared" si="10"/>
        <v>test-58</v>
      </c>
      <c r="BJ209" s="289"/>
      <c r="BK209" s="289"/>
      <c r="BL209" s="289"/>
      <c r="BM209" s="289"/>
      <c r="BN209" s="289"/>
      <c r="BO209" s="289"/>
      <c r="BP209" s="289"/>
      <c r="BQ209" s="289"/>
      <c r="BR209" s="289"/>
      <c r="BS209" s="289"/>
      <c r="BT209" s="289"/>
      <c r="BU209" s="289"/>
      <c r="BV209" s="290"/>
      <c r="BW209" s="290"/>
      <c r="BX209" s="290"/>
      <c r="BY209" s="287"/>
      <c r="BZ209" s="287"/>
      <c r="CA209" s="287"/>
      <c r="CB209" s="287"/>
      <c r="CC209" s="287"/>
      <c r="CD209" s="287"/>
      <c r="CE209" s="287"/>
      <c r="CF209" s="287"/>
      <c r="CG209" s="287"/>
      <c r="CH209" s="287"/>
      <c r="CI209" s="287"/>
      <c r="CJ209" s="287"/>
      <c r="CK209" s="287"/>
      <c r="CL209" s="287"/>
      <c r="CM209" s="287"/>
      <c r="CN209" s="287"/>
      <c r="CO209" s="285"/>
      <c r="CP209" s="285"/>
      <c r="CQ209" s="285"/>
      <c r="CR209" s="285"/>
      <c r="CS209" s="285"/>
      <c r="CT209" s="288"/>
      <c r="CU209" s="288"/>
      <c r="CV209" s="288"/>
      <c r="CW209" s="288"/>
      <c r="CX209" s="288"/>
      <c r="CY209" s="288"/>
      <c r="CZ209" s="288"/>
      <c r="DA209" s="288"/>
      <c r="DB209" s="285"/>
      <c r="DC209" s="285"/>
      <c r="DD209" s="285"/>
      <c r="DE209" s="285"/>
      <c r="DF209" s="285"/>
      <c r="DG209" s="285"/>
      <c r="DH209" s="285"/>
      <c r="DI209" s="285"/>
      <c r="DJ209" s="285"/>
      <c r="DK209" s="285"/>
      <c r="DL209" s="285"/>
      <c r="DM209" s="285"/>
      <c r="DN209" s="285"/>
      <c r="DO209" s="285"/>
      <c r="DP209" s="285"/>
      <c r="DQ209" s="285"/>
      <c r="DR209" s="285"/>
      <c r="DS209" s="285"/>
      <c r="DT209" s="285"/>
      <c r="DU209" s="285"/>
      <c r="DV209" s="285"/>
      <c r="DW209" s="285"/>
      <c r="DX209" s="285"/>
      <c r="DY209" s="285"/>
      <c r="DZ209" s="285"/>
      <c r="EA209" s="285"/>
      <c r="EB209" s="285"/>
      <c r="EC209" s="285"/>
      <c r="ED209" s="285"/>
      <c r="EE209" s="285"/>
      <c r="EF209" s="285"/>
      <c r="EG209" s="285"/>
      <c r="EH209" s="285"/>
      <c r="EI209" s="285"/>
      <c r="EJ209" s="285"/>
      <c r="EK209" s="285"/>
      <c r="EL209" s="285"/>
      <c r="EM209" s="285"/>
      <c r="EN209" s="285"/>
      <c r="EO209" s="285"/>
      <c r="EP209" s="285"/>
      <c r="EQ209" s="285"/>
      <c r="ER209" s="285"/>
      <c r="ES209" s="285"/>
      <c r="ET209" s="285"/>
      <c r="EU209" s="285"/>
      <c r="EV209" s="285"/>
      <c r="EW209" s="206"/>
      <c r="GV209" s="123" t="s">
        <v>286</v>
      </c>
      <c r="GW209" s="124" t="s">
        <v>364</v>
      </c>
      <c r="GX209" s="254" t="s">
        <v>29</v>
      </c>
      <c r="GY209" s="254" t="s">
        <v>18</v>
      </c>
      <c r="GZ209" s="3">
        <v>0</v>
      </c>
      <c r="HA209" s="3">
        <v>0</v>
      </c>
      <c r="HB209" s="3">
        <f t="shared" si="14"/>
        <v>0</v>
      </c>
      <c r="HC209" s="3">
        <v>0</v>
      </c>
      <c r="HD209" s="3">
        <v>0</v>
      </c>
      <c r="HE209" s="6"/>
      <c r="HF209" s="127">
        <f t="shared" si="11"/>
        <v>9</v>
      </c>
      <c r="HG209" s="128">
        <v>37</v>
      </c>
      <c r="HH209" s="129"/>
      <c r="HI209" s="98">
        <f t="shared" si="15"/>
        <v>0</v>
      </c>
      <c r="HJ209" s="128"/>
      <c r="HK209" s="129">
        <v>43997</v>
      </c>
      <c r="HL209" s="129"/>
      <c r="HM209" s="129"/>
      <c r="HN209" s="129"/>
      <c r="HO209" s="129"/>
      <c r="HP209" s="129"/>
      <c r="HQ209" s="129"/>
      <c r="HR209" s="129"/>
      <c r="HS209" s="129"/>
      <c r="HT209" s="129"/>
      <c r="HU209" s="129"/>
      <c r="HV209" s="137"/>
      <c r="HW209" s="208" t="s">
        <v>2</v>
      </c>
      <c r="HX209" s="98"/>
      <c r="HY209" s="98"/>
      <c r="HZ209" s="98"/>
      <c r="IA209" s="98"/>
      <c r="IB209" s="98"/>
      <c r="IC209" s="209"/>
    </row>
    <row r="210" spans="1:237" x14ac:dyDescent="0.35">
      <c r="A210" s="217" t="str">
        <f t="shared" si="9"/>
        <v>AKTIV</v>
      </c>
      <c r="B210" s="218" t="str">
        <f t="shared" si="10"/>
        <v>test-59</v>
      </c>
      <c r="BJ210" s="289"/>
      <c r="BK210" s="289"/>
      <c r="BL210" s="289"/>
      <c r="BM210" s="289"/>
      <c r="BN210" s="289"/>
      <c r="BO210" s="289"/>
      <c r="BP210" s="289"/>
      <c r="BQ210" s="289"/>
      <c r="BR210" s="289"/>
      <c r="BS210" s="289"/>
      <c r="BT210" s="289"/>
      <c r="BU210" s="289"/>
      <c r="BV210" s="290"/>
      <c r="BW210" s="290"/>
      <c r="BX210" s="290"/>
      <c r="BY210" s="287"/>
      <c r="BZ210" s="287"/>
      <c r="CA210" s="287"/>
      <c r="CB210" s="287"/>
      <c r="CC210" s="287"/>
      <c r="CD210" s="287"/>
      <c r="CE210" s="287"/>
      <c r="CF210" s="287"/>
      <c r="CG210" s="287"/>
      <c r="CH210" s="287"/>
      <c r="CI210" s="287"/>
      <c r="CJ210" s="287"/>
      <c r="CK210" s="287"/>
      <c r="CL210" s="287"/>
      <c r="CM210" s="287"/>
      <c r="CN210" s="287"/>
      <c r="CO210" s="285"/>
      <c r="CP210" s="285"/>
      <c r="CQ210" s="285"/>
      <c r="CR210" s="285"/>
      <c r="CS210" s="285"/>
      <c r="CT210" s="288"/>
      <c r="CU210" s="288"/>
      <c r="CV210" s="288"/>
      <c r="CW210" s="288"/>
      <c r="CX210" s="288"/>
      <c r="CY210" s="288"/>
      <c r="CZ210" s="288"/>
      <c r="DA210" s="288"/>
      <c r="DB210" s="285"/>
      <c r="DC210" s="285"/>
      <c r="DD210" s="285"/>
      <c r="DE210" s="285"/>
      <c r="DF210" s="285"/>
      <c r="DG210" s="285"/>
      <c r="DH210" s="285"/>
      <c r="DI210" s="285"/>
      <c r="DJ210" s="285"/>
      <c r="DK210" s="285"/>
      <c r="DL210" s="285"/>
      <c r="DM210" s="285"/>
      <c r="DN210" s="285"/>
      <c r="DO210" s="285"/>
      <c r="DP210" s="285"/>
      <c r="DQ210" s="285"/>
      <c r="DR210" s="285"/>
      <c r="DS210" s="285"/>
      <c r="DT210" s="285"/>
      <c r="DU210" s="285"/>
      <c r="DV210" s="285"/>
      <c r="DW210" s="285"/>
      <c r="DX210" s="285"/>
      <c r="DY210" s="285"/>
      <c r="DZ210" s="285"/>
      <c r="EA210" s="285"/>
      <c r="EB210" s="285"/>
      <c r="EC210" s="285"/>
      <c r="ED210" s="285"/>
      <c r="EE210" s="285"/>
      <c r="EF210" s="285"/>
      <c r="EG210" s="285"/>
      <c r="EH210" s="285"/>
      <c r="EI210" s="285"/>
      <c r="EJ210" s="285"/>
      <c r="EK210" s="285"/>
      <c r="EL210" s="285"/>
      <c r="EM210" s="285"/>
      <c r="EN210" s="285"/>
      <c r="EO210" s="285"/>
      <c r="EP210" s="285"/>
      <c r="EQ210" s="285"/>
      <c r="ER210" s="285"/>
      <c r="ES210" s="285"/>
      <c r="ET210" s="285"/>
      <c r="EU210" s="285"/>
      <c r="EV210" s="285"/>
      <c r="EW210" s="206"/>
      <c r="GV210" s="121" t="s">
        <v>287</v>
      </c>
      <c r="GW210" s="122" t="s">
        <v>365</v>
      </c>
      <c r="GX210" s="254" t="s">
        <v>29</v>
      </c>
      <c r="GY210" s="254" t="s">
        <v>5</v>
      </c>
      <c r="GZ210" s="3">
        <v>0</v>
      </c>
      <c r="HA210" s="3">
        <v>0</v>
      </c>
      <c r="HB210" s="3">
        <f t="shared" si="14"/>
        <v>0</v>
      </c>
      <c r="HC210" s="3">
        <v>0</v>
      </c>
      <c r="HD210" s="3">
        <v>0</v>
      </c>
      <c r="HE210" s="6"/>
      <c r="HF210" s="127">
        <f t="shared" si="11"/>
        <v>10</v>
      </c>
      <c r="HG210" s="128">
        <v>135</v>
      </c>
      <c r="HH210" s="129">
        <v>44025</v>
      </c>
      <c r="HI210" s="98">
        <f t="shared" si="15"/>
        <v>1</v>
      </c>
      <c r="HJ210" s="128">
        <v>135</v>
      </c>
      <c r="HK210" s="129">
        <v>44025</v>
      </c>
      <c r="HL210" s="129">
        <v>44025</v>
      </c>
      <c r="HM210" s="129"/>
      <c r="HN210" s="129"/>
      <c r="HO210" s="129"/>
      <c r="HP210" s="129"/>
      <c r="HQ210" s="129"/>
      <c r="HR210" s="129"/>
      <c r="HS210" s="129"/>
      <c r="HT210" s="129"/>
      <c r="HU210" s="129"/>
      <c r="HV210" s="137"/>
      <c r="HW210" s="208"/>
      <c r="HX210" s="98"/>
      <c r="HY210" s="98"/>
      <c r="HZ210" s="98"/>
      <c r="IA210" s="98"/>
      <c r="IB210" s="98"/>
      <c r="IC210" s="209"/>
    </row>
    <row r="211" spans="1:237" x14ac:dyDescent="0.35">
      <c r="A211" s="217" t="str">
        <f t="shared" si="9"/>
        <v>CANCEL</v>
      </c>
      <c r="B211" s="218" t="str">
        <f t="shared" si="10"/>
        <v>test-60</v>
      </c>
      <c r="BJ211" s="289"/>
      <c r="BK211" s="289"/>
      <c r="BL211" s="289"/>
      <c r="BM211" s="289"/>
      <c r="BN211" s="289"/>
      <c r="BO211" s="289"/>
      <c r="BP211" s="289"/>
      <c r="BQ211" s="289"/>
      <c r="BR211" s="289"/>
      <c r="BS211" s="289"/>
      <c r="BT211" s="289"/>
      <c r="BU211" s="289"/>
      <c r="BV211" s="290"/>
      <c r="BW211" s="290"/>
      <c r="BX211" s="290"/>
      <c r="BY211" s="287"/>
      <c r="BZ211" s="287"/>
      <c r="CA211" s="287"/>
      <c r="CB211" s="287"/>
      <c r="CC211" s="287"/>
      <c r="CD211" s="287"/>
      <c r="CE211" s="287"/>
      <c r="CF211" s="287"/>
      <c r="CG211" s="287"/>
      <c r="CH211" s="287"/>
      <c r="CI211" s="287"/>
      <c r="CJ211" s="287"/>
      <c r="CK211" s="287"/>
      <c r="CL211" s="287"/>
      <c r="CM211" s="287"/>
      <c r="CN211" s="287"/>
      <c r="CO211" s="285"/>
      <c r="CP211" s="285"/>
      <c r="CQ211" s="285"/>
      <c r="CR211" s="285"/>
      <c r="CS211" s="285"/>
      <c r="CT211" s="288"/>
      <c r="CU211" s="288"/>
      <c r="CV211" s="288"/>
      <c r="CW211" s="288"/>
      <c r="CX211" s="288"/>
      <c r="CY211" s="288"/>
      <c r="CZ211" s="288"/>
      <c r="DA211" s="288"/>
      <c r="DB211" s="285"/>
      <c r="DC211" s="285"/>
      <c r="DD211" s="285"/>
      <c r="DE211" s="285"/>
      <c r="DF211" s="285"/>
      <c r="DG211" s="285"/>
      <c r="DH211" s="285"/>
      <c r="DI211" s="285"/>
      <c r="DJ211" s="285"/>
      <c r="DK211" s="285"/>
      <c r="DL211" s="285"/>
      <c r="DM211" s="285"/>
      <c r="DN211" s="285"/>
      <c r="DO211" s="285"/>
      <c r="DP211" s="285"/>
      <c r="DQ211" s="285"/>
      <c r="DR211" s="285"/>
      <c r="DS211" s="285"/>
      <c r="DT211" s="285"/>
      <c r="DU211" s="285"/>
      <c r="DV211" s="285"/>
      <c r="DW211" s="285"/>
      <c r="DX211" s="285"/>
      <c r="DY211" s="285"/>
      <c r="DZ211" s="285"/>
      <c r="EA211" s="285"/>
      <c r="EB211" s="285"/>
      <c r="EC211" s="285"/>
      <c r="ED211" s="285"/>
      <c r="EE211" s="285"/>
      <c r="EF211" s="285"/>
      <c r="EG211" s="285"/>
      <c r="EH211" s="285"/>
      <c r="EI211" s="285"/>
      <c r="EJ211" s="285"/>
      <c r="EK211" s="285"/>
      <c r="EL211" s="285"/>
      <c r="EM211" s="285"/>
      <c r="EN211" s="285"/>
      <c r="EO211" s="285"/>
      <c r="EP211" s="285"/>
      <c r="EQ211" s="285"/>
      <c r="ER211" s="285"/>
      <c r="ES211" s="285"/>
      <c r="ET211" s="285"/>
      <c r="EU211" s="285"/>
      <c r="EV211" s="285"/>
      <c r="EW211" s="206"/>
      <c r="GV211" s="123" t="s">
        <v>288</v>
      </c>
      <c r="GW211" s="124" t="s">
        <v>366</v>
      </c>
      <c r="GX211" s="254" t="s">
        <v>29</v>
      </c>
      <c r="GY211" s="254" t="s">
        <v>19</v>
      </c>
      <c r="GZ211" s="3"/>
      <c r="HA211" s="3">
        <v>2000000000</v>
      </c>
      <c r="HB211" s="3">
        <f t="shared" si="14"/>
        <v>0</v>
      </c>
      <c r="HC211" s="3"/>
      <c r="HD211" s="3"/>
      <c r="HE211" s="6"/>
      <c r="HF211" s="127">
        <f t="shared" si="11"/>
        <v>11</v>
      </c>
      <c r="HG211" s="128">
        <v>179</v>
      </c>
      <c r="HH211" s="129">
        <v>43902</v>
      </c>
      <c r="HI211" s="98">
        <f t="shared" si="15"/>
        <v>1</v>
      </c>
      <c r="HJ211" s="128">
        <v>179</v>
      </c>
      <c r="HK211" s="129">
        <v>43902</v>
      </c>
      <c r="HL211" s="129">
        <v>43902</v>
      </c>
      <c r="HM211" s="129">
        <v>44077</v>
      </c>
      <c r="HN211" s="129"/>
      <c r="HO211" s="129"/>
      <c r="HP211" s="129"/>
      <c r="HQ211" s="129"/>
      <c r="HR211" s="129"/>
      <c r="HS211" s="129"/>
      <c r="HT211" s="129"/>
      <c r="HU211" s="129"/>
      <c r="HV211" s="137"/>
      <c r="HW211" s="208"/>
      <c r="HX211" s="98"/>
      <c r="HY211" s="98"/>
      <c r="HZ211" s="98"/>
      <c r="IA211" s="98"/>
      <c r="IB211" s="98"/>
      <c r="IC211" s="209"/>
    </row>
    <row r="212" spans="1:237" x14ac:dyDescent="0.35">
      <c r="A212" s="217" t="str">
        <f t="shared" si="9"/>
        <v>STOPP</v>
      </c>
      <c r="B212" s="218" t="str">
        <f t="shared" si="10"/>
        <v>test-61</v>
      </c>
      <c r="BJ212" s="289"/>
      <c r="BK212" s="289"/>
      <c r="BL212" s="289"/>
      <c r="BM212" s="289"/>
      <c r="BN212" s="289"/>
      <c r="BO212" s="289"/>
      <c r="BP212" s="289"/>
      <c r="BQ212" s="289"/>
      <c r="BR212" s="289"/>
      <c r="BS212" s="289"/>
      <c r="BT212" s="289"/>
      <c r="BU212" s="289"/>
      <c r="BV212" s="290"/>
      <c r="BW212" s="290"/>
      <c r="BX212" s="290"/>
      <c r="BY212" s="287"/>
      <c r="BZ212" s="287"/>
      <c r="CA212" s="287"/>
      <c r="CB212" s="287"/>
      <c r="CC212" s="287"/>
      <c r="CD212" s="287"/>
      <c r="CE212" s="287"/>
      <c r="CF212" s="287"/>
      <c r="CG212" s="287"/>
      <c r="CH212" s="287"/>
      <c r="CI212" s="287"/>
      <c r="CJ212" s="287"/>
      <c r="CK212" s="287"/>
      <c r="CL212" s="287"/>
      <c r="CM212" s="287"/>
      <c r="CN212" s="287"/>
      <c r="CO212" s="285"/>
      <c r="CP212" s="285"/>
      <c r="CQ212" s="285"/>
      <c r="CR212" s="285"/>
      <c r="CS212" s="285"/>
      <c r="CT212" s="288"/>
      <c r="CU212" s="288"/>
      <c r="CV212" s="288"/>
      <c r="CW212" s="288"/>
      <c r="CX212" s="288"/>
      <c r="CY212" s="288"/>
      <c r="CZ212" s="288"/>
      <c r="DA212" s="288"/>
      <c r="DB212" s="285"/>
      <c r="DC212" s="285"/>
      <c r="DD212" s="285"/>
      <c r="DE212" s="285"/>
      <c r="DF212" s="285"/>
      <c r="DG212" s="285"/>
      <c r="DH212" s="285"/>
      <c r="DI212" s="285"/>
      <c r="DJ212" s="285"/>
      <c r="DK212" s="285"/>
      <c r="DL212" s="285"/>
      <c r="DM212" s="285"/>
      <c r="DN212" s="285"/>
      <c r="DO212" s="285"/>
      <c r="DP212" s="285"/>
      <c r="DQ212" s="285"/>
      <c r="DR212" s="285"/>
      <c r="DS212" s="285"/>
      <c r="DT212" s="285"/>
      <c r="DU212" s="285"/>
      <c r="DV212" s="285"/>
      <c r="DW212" s="285"/>
      <c r="DX212" s="285"/>
      <c r="DY212" s="285"/>
      <c r="DZ212" s="285"/>
      <c r="EA212" s="285"/>
      <c r="EB212" s="285"/>
      <c r="EC212" s="285"/>
      <c r="ED212" s="285"/>
      <c r="EE212" s="285"/>
      <c r="EF212" s="285"/>
      <c r="EG212" s="285"/>
      <c r="EH212" s="285"/>
      <c r="EI212" s="285"/>
      <c r="EJ212" s="285"/>
      <c r="EK212" s="285"/>
      <c r="EL212" s="285"/>
      <c r="EM212" s="285"/>
      <c r="EN212" s="285"/>
      <c r="EO212" s="285"/>
      <c r="EP212" s="285"/>
      <c r="EQ212" s="285"/>
      <c r="ER212" s="285"/>
      <c r="ES212" s="285"/>
      <c r="ET212" s="285"/>
      <c r="EU212" s="285"/>
      <c r="EV212" s="285"/>
      <c r="EW212" s="206"/>
      <c r="GV212" s="121" t="s">
        <v>289</v>
      </c>
      <c r="GW212" s="122" t="s">
        <v>367</v>
      </c>
      <c r="GX212" s="254" t="s">
        <v>29</v>
      </c>
      <c r="GY212" s="254" t="s">
        <v>25</v>
      </c>
      <c r="GZ212" s="126"/>
      <c r="HA212" s="126">
        <v>3000000000</v>
      </c>
      <c r="HB212" s="126">
        <f t="shared" si="14"/>
        <v>0</v>
      </c>
      <c r="HC212" s="126">
        <v>0</v>
      </c>
      <c r="HD212" s="126">
        <v>0</v>
      </c>
      <c r="HE212" s="6"/>
      <c r="HF212" s="127">
        <f t="shared" si="11"/>
        <v>12</v>
      </c>
      <c r="HG212" s="128">
        <v>-1</v>
      </c>
      <c r="HH212" s="129"/>
      <c r="HI212" s="98">
        <f t="shared" si="15"/>
        <v>1</v>
      </c>
      <c r="HJ212" s="128"/>
      <c r="HK212" s="129"/>
      <c r="HL212" s="129">
        <v>43800</v>
      </c>
      <c r="HM212" s="129">
        <v>43954</v>
      </c>
      <c r="HN212" s="129"/>
      <c r="HO212" s="129">
        <v>44284</v>
      </c>
      <c r="HP212" s="129"/>
      <c r="HQ212" s="129"/>
      <c r="HR212" s="129"/>
      <c r="HS212" s="129"/>
      <c r="HT212" s="129"/>
      <c r="HU212" s="129"/>
      <c r="HV212" s="137"/>
      <c r="HW212" s="208"/>
      <c r="HX212" s="98"/>
      <c r="HY212" s="98"/>
      <c r="HZ212" s="98"/>
      <c r="IA212" s="98"/>
      <c r="IB212" s="98"/>
      <c r="IC212" s="209"/>
    </row>
    <row r="213" spans="1:237" x14ac:dyDescent="0.35">
      <c r="A213" s="217" t="str">
        <f t="shared" si="9"/>
        <v>STOPP</v>
      </c>
      <c r="B213" s="218" t="str">
        <f t="shared" si="10"/>
        <v>test-62</v>
      </c>
      <c r="BJ213" s="289"/>
      <c r="BK213" s="289"/>
      <c r="BL213" s="289"/>
      <c r="BM213" s="289"/>
      <c r="BN213" s="289"/>
      <c r="BO213" s="289"/>
      <c r="BP213" s="289"/>
      <c r="BQ213" s="289"/>
      <c r="BR213" s="289"/>
      <c r="BS213" s="289"/>
      <c r="BT213" s="289"/>
      <c r="BU213" s="289"/>
      <c r="BV213" s="290"/>
      <c r="BW213" s="290"/>
      <c r="BX213" s="290"/>
      <c r="BY213" s="287"/>
      <c r="BZ213" s="287"/>
      <c r="CA213" s="287"/>
      <c r="CB213" s="287"/>
      <c r="CC213" s="287"/>
      <c r="CD213" s="287"/>
      <c r="CE213" s="287"/>
      <c r="CF213" s="287"/>
      <c r="CG213" s="287"/>
      <c r="CH213" s="287"/>
      <c r="CI213" s="287"/>
      <c r="CJ213" s="287"/>
      <c r="CK213" s="287"/>
      <c r="CL213" s="287"/>
      <c r="CM213" s="287"/>
      <c r="CN213" s="287"/>
      <c r="CO213" s="285"/>
      <c r="CP213" s="285"/>
      <c r="CQ213" s="285"/>
      <c r="CR213" s="285"/>
      <c r="CS213" s="285"/>
      <c r="CT213" s="288"/>
      <c r="CU213" s="288"/>
      <c r="CV213" s="288"/>
      <c r="CW213" s="288"/>
      <c r="CX213" s="288"/>
      <c r="CY213" s="288"/>
      <c r="CZ213" s="288"/>
      <c r="DA213" s="288"/>
      <c r="DB213" s="285"/>
      <c r="DC213" s="285"/>
      <c r="DD213" s="285"/>
      <c r="DE213" s="285"/>
      <c r="DF213" s="285"/>
      <c r="DG213" s="285"/>
      <c r="DH213" s="285"/>
      <c r="DI213" s="285"/>
      <c r="DJ213" s="285"/>
      <c r="DK213" s="285"/>
      <c r="DL213" s="285"/>
      <c r="DM213" s="285"/>
      <c r="DN213" s="285"/>
      <c r="DO213" s="285"/>
      <c r="DP213" s="285"/>
      <c r="DQ213" s="285"/>
      <c r="DR213" s="285"/>
      <c r="DS213" s="285"/>
      <c r="DT213" s="285"/>
      <c r="DU213" s="285"/>
      <c r="DV213" s="285"/>
      <c r="DW213" s="285"/>
      <c r="DX213" s="285"/>
      <c r="DY213" s="285"/>
      <c r="DZ213" s="285"/>
      <c r="EA213" s="285"/>
      <c r="EB213" s="285"/>
      <c r="EC213" s="285"/>
      <c r="ED213" s="285"/>
      <c r="EE213" s="285"/>
      <c r="EF213" s="285"/>
      <c r="EG213" s="285"/>
      <c r="EH213" s="285"/>
      <c r="EI213" s="285"/>
      <c r="EJ213" s="285"/>
      <c r="EK213" s="285"/>
      <c r="EL213" s="285"/>
      <c r="EM213" s="285"/>
      <c r="EN213" s="285"/>
      <c r="EO213" s="285"/>
      <c r="EP213" s="285"/>
      <c r="EQ213" s="285"/>
      <c r="ER213" s="285"/>
      <c r="ES213" s="285"/>
      <c r="ET213" s="285"/>
      <c r="EU213" s="285"/>
      <c r="EV213" s="285"/>
      <c r="EW213" s="206"/>
      <c r="GV213" s="123" t="s">
        <v>290</v>
      </c>
      <c r="GW213" s="124" t="s">
        <v>368</v>
      </c>
      <c r="GX213" s="254" t="s">
        <v>29</v>
      </c>
      <c r="GY213" s="254" t="s">
        <v>25</v>
      </c>
      <c r="GZ213" s="126">
        <v>0</v>
      </c>
      <c r="HA213" s="126">
        <v>1250000000</v>
      </c>
      <c r="HB213" s="126">
        <f t="shared" si="14"/>
        <v>0</v>
      </c>
      <c r="HC213" s="126">
        <v>0</v>
      </c>
      <c r="HD213" s="126">
        <v>0</v>
      </c>
      <c r="HE213" s="6"/>
      <c r="HF213" s="127">
        <f t="shared" si="11"/>
        <v>13</v>
      </c>
      <c r="HG213" s="128">
        <v>-1</v>
      </c>
      <c r="HH213" s="129"/>
      <c r="HI213" s="98">
        <f t="shared" si="15"/>
        <v>1</v>
      </c>
      <c r="HJ213" s="128"/>
      <c r="HK213" s="129"/>
      <c r="HL213" s="129">
        <v>43800</v>
      </c>
      <c r="HM213" s="129"/>
      <c r="HN213" s="129"/>
      <c r="HO213" s="129"/>
      <c r="HP213" s="129"/>
      <c r="HQ213" s="129"/>
      <c r="HR213" s="129"/>
      <c r="HS213" s="129"/>
      <c r="HT213" s="129"/>
      <c r="HU213" s="129"/>
      <c r="HV213" s="137"/>
      <c r="HW213" s="208"/>
      <c r="HX213" s="98"/>
      <c r="HY213" s="98"/>
      <c r="HZ213" s="98"/>
      <c r="IA213" s="98"/>
      <c r="IB213" s="98"/>
      <c r="IC213" s="209"/>
    </row>
    <row r="214" spans="1:237" x14ac:dyDescent="0.35">
      <c r="A214" s="217" t="str">
        <f t="shared" si="9"/>
        <v>PAUSE</v>
      </c>
      <c r="B214" s="218" t="str">
        <f t="shared" si="10"/>
        <v>test-63</v>
      </c>
      <c r="BJ214" s="289"/>
      <c r="BK214" s="289"/>
      <c r="BL214" s="289"/>
      <c r="BM214" s="289"/>
      <c r="BN214" s="289"/>
      <c r="BO214" s="289"/>
      <c r="BP214" s="289"/>
      <c r="BQ214" s="289"/>
      <c r="BR214" s="289"/>
      <c r="BS214" s="289"/>
      <c r="BT214" s="289"/>
      <c r="BU214" s="289"/>
      <c r="BV214" s="290"/>
      <c r="BW214" s="290"/>
      <c r="BX214" s="290"/>
      <c r="BY214" s="287"/>
      <c r="BZ214" s="287"/>
      <c r="CA214" s="287"/>
      <c r="CB214" s="287"/>
      <c r="CC214" s="287"/>
      <c r="CD214" s="287"/>
      <c r="CE214" s="287"/>
      <c r="CF214" s="287"/>
      <c r="CG214" s="287"/>
      <c r="CH214" s="287"/>
      <c r="CI214" s="287"/>
      <c r="CJ214" s="287"/>
      <c r="CK214" s="287"/>
      <c r="CL214" s="287"/>
      <c r="CM214" s="287"/>
      <c r="CN214" s="287"/>
      <c r="CO214" s="285"/>
      <c r="CP214" s="285"/>
      <c r="CQ214" s="285"/>
      <c r="CR214" s="285"/>
      <c r="CS214" s="285"/>
      <c r="CT214" s="288"/>
      <c r="CU214" s="288"/>
      <c r="CV214" s="288"/>
      <c r="CW214" s="288"/>
      <c r="CX214" s="288"/>
      <c r="CY214" s="288"/>
      <c r="CZ214" s="288"/>
      <c r="DA214" s="288"/>
      <c r="DB214" s="285"/>
      <c r="DC214" s="285"/>
      <c r="DD214" s="285"/>
      <c r="DE214" s="285"/>
      <c r="DF214" s="285"/>
      <c r="DG214" s="285"/>
      <c r="DH214" s="285"/>
      <c r="DI214" s="285"/>
      <c r="DJ214" s="285"/>
      <c r="DK214" s="285"/>
      <c r="DL214" s="285"/>
      <c r="DM214" s="285"/>
      <c r="DN214" s="285"/>
      <c r="DO214" s="285"/>
      <c r="DP214" s="285"/>
      <c r="DQ214" s="285"/>
      <c r="DR214" s="285"/>
      <c r="DS214" s="285"/>
      <c r="DT214" s="285"/>
      <c r="DU214" s="285"/>
      <c r="DV214" s="285"/>
      <c r="DW214" s="285"/>
      <c r="DX214" s="285"/>
      <c r="DY214" s="285"/>
      <c r="DZ214" s="285"/>
      <c r="EA214" s="285"/>
      <c r="EB214" s="285"/>
      <c r="EC214" s="285"/>
      <c r="ED214" s="285"/>
      <c r="EE214" s="285"/>
      <c r="EF214" s="285"/>
      <c r="EG214" s="285"/>
      <c r="EH214" s="285"/>
      <c r="EI214" s="285"/>
      <c r="EJ214" s="285"/>
      <c r="EK214" s="285"/>
      <c r="EL214" s="285"/>
      <c r="EM214" s="285"/>
      <c r="EN214" s="285"/>
      <c r="EO214" s="285"/>
      <c r="EP214" s="285"/>
      <c r="EQ214" s="285"/>
      <c r="ER214" s="285"/>
      <c r="ES214" s="285"/>
      <c r="ET214" s="285"/>
      <c r="EU214" s="285"/>
      <c r="EV214" s="285"/>
      <c r="EW214" s="206"/>
      <c r="GV214" s="121" t="s">
        <v>291</v>
      </c>
      <c r="GW214" s="122" t="s">
        <v>369</v>
      </c>
      <c r="GX214" s="254" t="s">
        <v>28</v>
      </c>
      <c r="GY214" s="254" t="s">
        <v>9</v>
      </c>
      <c r="GZ214" s="126">
        <v>0</v>
      </c>
      <c r="HA214" s="126">
        <v>40000000</v>
      </c>
      <c r="HB214" s="126">
        <f t="shared" si="14"/>
        <v>0</v>
      </c>
      <c r="HC214" s="126">
        <v>0</v>
      </c>
      <c r="HD214" s="126">
        <v>40000000</v>
      </c>
      <c r="HE214" s="6"/>
      <c r="HF214" s="127">
        <f t="shared" si="11"/>
        <v>14</v>
      </c>
      <c r="HG214" s="128">
        <v>-1</v>
      </c>
      <c r="HH214" s="129"/>
      <c r="HI214" s="98">
        <f t="shared" si="15"/>
        <v>1</v>
      </c>
      <c r="HJ214" s="128"/>
      <c r="HK214" s="129"/>
      <c r="HL214" s="129">
        <v>43800</v>
      </c>
      <c r="HM214" s="129">
        <v>44038</v>
      </c>
      <c r="HN214" s="129"/>
      <c r="HO214" s="129"/>
      <c r="HP214" s="129"/>
      <c r="HQ214" s="129"/>
      <c r="HR214" s="129"/>
      <c r="HS214" s="129"/>
      <c r="HT214" s="129"/>
      <c r="HU214" s="129"/>
      <c r="HV214" s="137"/>
      <c r="HW214" s="208"/>
      <c r="HX214" s="98"/>
      <c r="HY214" s="98"/>
      <c r="HZ214" s="98"/>
      <c r="IA214" s="98"/>
      <c r="IB214" s="98"/>
      <c r="IC214" s="209"/>
    </row>
    <row r="215" spans="1:237" x14ac:dyDescent="0.35">
      <c r="A215" s="217" t="str">
        <f t="shared" si="9"/>
        <v>STOPP</v>
      </c>
      <c r="B215" s="218" t="str">
        <f t="shared" si="10"/>
        <v>test-64</v>
      </c>
      <c r="BJ215" s="289"/>
      <c r="BK215" s="289"/>
      <c r="BL215" s="289"/>
      <c r="BM215" s="289"/>
      <c r="BN215" s="289"/>
      <c r="BO215" s="289"/>
      <c r="BP215" s="289"/>
      <c r="BQ215" s="289"/>
      <c r="BR215" s="289"/>
      <c r="BS215" s="289"/>
      <c r="BT215" s="289"/>
      <c r="BU215" s="289"/>
      <c r="BV215" s="290"/>
      <c r="BW215" s="290"/>
      <c r="BX215" s="290"/>
      <c r="BY215" s="287"/>
      <c r="BZ215" s="287"/>
      <c r="CA215" s="287"/>
      <c r="CB215" s="287"/>
      <c r="CC215" s="287"/>
      <c r="CD215" s="287"/>
      <c r="CE215" s="287"/>
      <c r="CF215" s="287"/>
      <c r="CG215" s="287"/>
      <c r="CH215" s="287"/>
      <c r="CI215" s="287"/>
      <c r="CJ215" s="287"/>
      <c r="CK215" s="287"/>
      <c r="CL215" s="287"/>
      <c r="CM215" s="287"/>
      <c r="CN215" s="287"/>
      <c r="CO215" s="285"/>
      <c r="CP215" s="285"/>
      <c r="CQ215" s="285"/>
      <c r="CR215" s="285"/>
      <c r="CS215" s="285"/>
      <c r="CT215" s="288"/>
      <c r="CU215" s="288"/>
      <c r="CV215" s="288"/>
      <c r="CW215" s="288"/>
      <c r="CX215" s="288"/>
      <c r="CY215" s="288"/>
      <c r="CZ215" s="288"/>
      <c r="DA215" s="288"/>
      <c r="DB215" s="285"/>
      <c r="DC215" s="285"/>
      <c r="DD215" s="285"/>
      <c r="DE215" s="285"/>
      <c r="DF215" s="285"/>
      <c r="DG215" s="285"/>
      <c r="DH215" s="285"/>
      <c r="DI215" s="285"/>
      <c r="DJ215" s="285"/>
      <c r="DK215" s="285"/>
      <c r="DL215" s="285"/>
      <c r="DM215" s="285"/>
      <c r="DN215" s="285"/>
      <c r="DO215" s="285"/>
      <c r="DP215" s="285"/>
      <c r="DQ215" s="285"/>
      <c r="DR215" s="285"/>
      <c r="DS215" s="285"/>
      <c r="DT215" s="285"/>
      <c r="DU215" s="285"/>
      <c r="DV215" s="285"/>
      <c r="DW215" s="285"/>
      <c r="DX215" s="285"/>
      <c r="DY215" s="285"/>
      <c r="DZ215" s="285"/>
      <c r="EA215" s="285"/>
      <c r="EB215" s="285"/>
      <c r="EC215" s="285"/>
      <c r="ED215" s="285"/>
      <c r="EE215" s="285"/>
      <c r="EF215" s="285"/>
      <c r="EG215" s="285"/>
      <c r="EH215" s="285"/>
      <c r="EI215" s="285"/>
      <c r="EJ215" s="285"/>
      <c r="EK215" s="285"/>
      <c r="EL215" s="285"/>
      <c r="EM215" s="285"/>
      <c r="EN215" s="285"/>
      <c r="EO215" s="285"/>
      <c r="EP215" s="285"/>
      <c r="EQ215" s="285"/>
      <c r="ER215" s="285"/>
      <c r="ES215" s="285"/>
      <c r="ET215" s="285"/>
      <c r="EU215" s="285"/>
      <c r="EV215" s="285"/>
      <c r="EW215" s="206"/>
      <c r="GV215" s="123" t="s">
        <v>292</v>
      </c>
      <c r="GW215" s="124" t="s">
        <v>370</v>
      </c>
      <c r="GX215" s="254" t="s">
        <v>29</v>
      </c>
      <c r="GY215" s="254" t="s">
        <v>25</v>
      </c>
      <c r="GZ215" s="126">
        <v>0</v>
      </c>
      <c r="HA215" s="126">
        <v>0</v>
      </c>
      <c r="HB215" s="126">
        <f t="shared" si="14"/>
        <v>0</v>
      </c>
      <c r="HC215" s="126">
        <v>0</v>
      </c>
      <c r="HD215" s="126">
        <v>0</v>
      </c>
      <c r="HE215" s="6"/>
      <c r="HF215" s="127">
        <f t="shared" si="11"/>
        <v>15</v>
      </c>
      <c r="HG215" s="128">
        <v>-1</v>
      </c>
      <c r="HH215" s="129"/>
      <c r="HI215" s="98">
        <f t="shared" si="15"/>
        <v>1</v>
      </c>
      <c r="HJ215" s="128"/>
      <c r="HK215" s="129"/>
      <c r="HL215" s="129">
        <v>43800</v>
      </c>
      <c r="HM215" s="129"/>
      <c r="HN215" s="129"/>
      <c r="HO215" s="129"/>
      <c r="HP215" s="129"/>
      <c r="HQ215" s="129"/>
      <c r="HR215" s="129"/>
      <c r="HS215" s="129"/>
      <c r="HT215" s="129"/>
      <c r="HU215" s="129"/>
      <c r="HV215" s="137"/>
      <c r="HW215" s="208"/>
      <c r="HX215" s="98"/>
      <c r="HY215" s="98"/>
      <c r="HZ215" s="98"/>
      <c r="IA215" s="98"/>
      <c r="IB215" s="98"/>
      <c r="IC215" s="209"/>
    </row>
    <row r="216" spans="1:237" x14ac:dyDescent="0.35">
      <c r="A216" s="217" t="str">
        <f t="shared" si="9"/>
        <v>PAUSE</v>
      </c>
      <c r="B216" s="218" t="str">
        <f t="shared" si="10"/>
        <v>test-65</v>
      </c>
      <c r="BJ216" s="289"/>
      <c r="BK216" s="289"/>
      <c r="BL216" s="289"/>
      <c r="BM216" s="289"/>
      <c r="BN216" s="289"/>
      <c r="BO216" s="289"/>
      <c r="BP216" s="289"/>
      <c r="BQ216" s="289"/>
      <c r="BR216" s="289"/>
      <c r="BS216" s="289"/>
      <c r="BT216" s="289"/>
      <c r="BU216" s="289"/>
      <c r="BV216" s="290"/>
      <c r="BW216" s="290"/>
      <c r="BX216" s="290"/>
      <c r="BY216" s="287"/>
      <c r="BZ216" s="287"/>
      <c r="CA216" s="287"/>
      <c r="CB216" s="287"/>
      <c r="CC216" s="287"/>
      <c r="CD216" s="287"/>
      <c r="CE216" s="287"/>
      <c r="CF216" s="287"/>
      <c r="CG216" s="287"/>
      <c r="CH216" s="287"/>
      <c r="CI216" s="287"/>
      <c r="CJ216" s="287"/>
      <c r="CK216" s="287"/>
      <c r="CL216" s="287"/>
      <c r="CM216" s="287"/>
      <c r="CN216" s="287"/>
      <c r="CO216" s="285"/>
      <c r="CP216" s="285"/>
      <c r="CQ216" s="285"/>
      <c r="CR216" s="285"/>
      <c r="CS216" s="285"/>
      <c r="CT216" s="288"/>
      <c r="CU216" s="288"/>
      <c r="CV216" s="288"/>
      <c r="CW216" s="288"/>
      <c r="CX216" s="288"/>
      <c r="CY216" s="288"/>
      <c r="CZ216" s="288"/>
      <c r="DA216" s="288"/>
      <c r="DB216" s="285"/>
      <c r="DC216" s="285"/>
      <c r="DD216" s="285"/>
      <c r="DE216" s="285"/>
      <c r="DF216" s="285"/>
      <c r="DG216" s="285"/>
      <c r="DH216" s="285"/>
      <c r="DI216" s="285"/>
      <c r="DJ216" s="285"/>
      <c r="DK216" s="285"/>
      <c r="DL216" s="285"/>
      <c r="DM216" s="285"/>
      <c r="DN216" s="285"/>
      <c r="DO216" s="285"/>
      <c r="DP216" s="285"/>
      <c r="DQ216" s="285"/>
      <c r="DR216" s="285"/>
      <c r="DS216" s="285"/>
      <c r="DT216" s="285"/>
      <c r="DU216" s="285"/>
      <c r="DV216" s="285"/>
      <c r="DW216" s="285"/>
      <c r="DX216" s="285"/>
      <c r="DY216" s="285"/>
      <c r="DZ216" s="285"/>
      <c r="EA216" s="285"/>
      <c r="EB216" s="285"/>
      <c r="EC216" s="285"/>
      <c r="ED216" s="285"/>
      <c r="EE216" s="285"/>
      <c r="EF216" s="285"/>
      <c r="EG216" s="285"/>
      <c r="EH216" s="285"/>
      <c r="EI216" s="285"/>
      <c r="EJ216" s="285"/>
      <c r="EK216" s="285"/>
      <c r="EL216" s="285"/>
      <c r="EM216" s="285"/>
      <c r="EN216" s="285"/>
      <c r="EO216" s="285"/>
      <c r="EP216" s="285"/>
      <c r="EQ216" s="285"/>
      <c r="ER216" s="285"/>
      <c r="ES216" s="285"/>
      <c r="ET216" s="285"/>
      <c r="EU216" s="285"/>
      <c r="EV216" s="285"/>
      <c r="EW216" s="206"/>
      <c r="GV216" s="121" t="s">
        <v>293</v>
      </c>
      <c r="GW216" s="122" t="s">
        <v>371</v>
      </c>
      <c r="GX216" s="254" t="s">
        <v>29</v>
      </c>
      <c r="GY216" s="254" t="s">
        <v>9</v>
      </c>
      <c r="GZ216" s="126">
        <v>23100000000</v>
      </c>
      <c r="HA216" s="126">
        <v>3300000000</v>
      </c>
      <c r="HB216" s="126">
        <f t="shared" si="14"/>
        <v>0</v>
      </c>
      <c r="HC216" s="126">
        <v>0</v>
      </c>
      <c r="HD216" s="126">
        <v>0</v>
      </c>
      <c r="HE216" s="6"/>
      <c r="HF216" s="127">
        <f t="shared" si="11"/>
        <v>16</v>
      </c>
      <c r="HG216" s="128">
        <v>486</v>
      </c>
      <c r="HH216" s="129">
        <v>43902</v>
      </c>
      <c r="HI216" s="98">
        <f t="shared" si="15"/>
        <v>1</v>
      </c>
      <c r="HJ216" s="128"/>
      <c r="HK216" s="129"/>
      <c r="HL216" s="129">
        <v>43800</v>
      </c>
      <c r="HM216" s="129">
        <v>43954</v>
      </c>
      <c r="HN216" s="129"/>
      <c r="HO216" s="129"/>
      <c r="HP216" s="129"/>
      <c r="HQ216" s="129"/>
      <c r="HR216" s="129"/>
      <c r="HS216" s="129"/>
      <c r="HT216" s="129"/>
      <c r="HU216" s="129"/>
      <c r="HV216" s="137"/>
      <c r="HW216" s="208"/>
      <c r="HX216" s="98"/>
      <c r="HY216" s="98"/>
      <c r="HZ216" s="98"/>
      <c r="IA216" s="98"/>
      <c r="IB216" s="98"/>
      <c r="IC216" s="209"/>
    </row>
    <row r="217" spans="1:237" x14ac:dyDescent="0.35">
      <c r="A217" s="217" t="str">
        <f t="shared" ref="A217:A231" si="16">IF(GY217="","",GY217)</f>
        <v>PENDING</v>
      </c>
      <c r="B217" s="218" t="str">
        <f t="shared" ref="B217:B231" si="17">IF(GV217="","",GV217)</f>
        <v>test-66</v>
      </c>
      <c r="BJ217" s="289"/>
      <c r="BK217" s="289"/>
      <c r="BL217" s="289"/>
      <c r="BM217" s="289"/>
      <c r="BN217" s="289"/>
      <c r="BO217" s="289"/>
      <c r="BP217" s="289"/>
      <c r="BQ217" s="289"/>
      <c r="BR217" s="289"/>
      <c r="BS217" s="289"/>
      <c r="BT217" s="289"/>
      <c r="BU217" s="289"/>
      <c r="BV217" s="290"/>
      <c r="BW217" s="290"/>
      <c r="BX217" s="290"/>
      <c r="BY217" s="287"/>
      <c r="BZ217" s="287"/>
      <c r="CA217" s="287"/>
      <c r="CB217" s="287"/>
      <c r="CC217" s="287"/>
      <c r="CD217" s="287"/>
      <c r="CE217" s="287"/>
      <c r="CF217" s="287"/>
      <c r="CG217" s="287"/>
      <c r="CH217" s="287"/>
      <c r="CI217" s="287"/>
      <c r="CJ217" s="287"/>
      <c r="CK217" s="287"/>
      <c r="CL217" s="287"/>
      <c r="CM217" s="287"/>
      <c r="CN217" s="287"/>
      <c r="CO217" s="285"/>
      <c r="CP217" s="285"/>
      <c r="CQ217" s="285"/>
      <c r="CR217" s="285"/>
      <c r="CS217" s="285"/>
      <c r="CT217" s="288"/>
      <c r="CU217" s="288"/>
      <c r="CV217" s="288"/>
      <c r="CW217" s="288"/>
      <c r="CX217" s="288"/>
      <c r="CY217" s="288"/>
      <c r="CZ217" s="288"/>
      <c r="DA217" s="288"/>
      <c r="DB217" s="285"/>
      <c r="DC217" s="285"/>
      <c r="DD217" s="285"/>
      <c r="DE217" s="285"/>
      <c r="DF217" s="285"/>
      <c r="DG217" s="285"/>
      <c r="DH217" s="285"/>
      <c r="DI217" s="285"/>
      <c r="DJ217" s="285"/>
      <c r="DK217" s="285"/>
      <c r="DL217" s="285"/>
      <c r="DM217" s="285"/>
      <c r="DN217" s="285"/>
      <c r="DO217" s="285"/>
      <c r="DP217" s="285"/>
      <c r="DQ217" s="285"/>
      <c r="DR217" s="285"/>
      <c r="DS217" s="285"/>
      <c r="DT217" s="285"/>
      <c r="DU217" s="285"/>
      <c r="DV217" s="285"/>
      <c r="DW217" s="285"/>
      <c r="DX217" s="285"/>
      <c r="DY217" s="285"/>
      <c r="DZ217" s="285"/>
      <c r="EA217" s="285"/>
      <c r="EB217" s="285"/>
      <c r="EC217" s="285"/>
      <c r="ED217" s="285"/>
      <c r="EE217" s="285"/>
      <c r="EF217" s="285"/>
      <c r="EG217" s="285"/>
      <c r="EH217" s="285"/>
      <c r="EI217" s="285"/>
      <c r="EJ217" s="285"/>
      <c r="EK217" s="285"/>
      <c r="EL217" s="285"/>
      <c r="EM217" s="285"/>
      <c r="EN217" s="285"/>
      <c r="EO217" s="285"/>
      <c r="EP217" s="285"/>
      <c r="EQ217" s="285"/>
      <c r="ER217" s="285"/>
      <c r="ES217" s="285"/>
      <c r="ET217" s="285"/>
      <c r="EU217" s="285"/>
      <c r="EV217" s="285"/>
      <c r="EW217" s="206"/>
      <c r="GV217" s="123" t="s">
        <v>294</v>
      </c>
      <c r="GW217" s="124" t="s">
        <v>372</v>
      </c>
      <c r="GX217" s="254" t="s">
        <v>29</v>
      </c>
      <c r="GY217" s="254" t="s">
        <v>18</v>
      </c>
      <c r="GZ217" s="3">
        <v>0</v>
      </c>
      <c r="HA217" s="3">
        <v>0</v>
      </c>
      <c r="HB217" s="3">
        <f t="shared" si="14"/>
        <v>0</v>
      </c>
      <c r="HC217" s="3">
        <v>0</v>
      </c>
      <c r="HD217" s="3">
        <v>0</v>
      </c>
      <c r="HE217" s="6"/>
      <c r="HF217" s="127">
        <f t="shared" si="11"/>
        <v>17</v>
      </c>
      <c r="HG217" s="128">
        <v>226</v>
      </c>
      <c r="HH217" s="129">
        <v>44025</v>
      </c>
      <c r="HI217" s="98">
        <f t="shared" si="15"/>
        <v>1</v>
      </c>
      <c r="HJ217" s="128">
        <v>226</v>
      </c>
      <c r="HK217" s="129">
        <v>44025</v>
      </c>
      <c r="HL217" s="129">
        <v>44025</v>
      </c>
      <c r="HM217" s="129"/>
      <c r="HN217" s="129"/>
      <c r="HO217" s="129"/>
      <c r="HP217" s="129"/>
      <c r="HQ217" s="129"/>
      <c r="HR217" s="129"/>
      <c r="HS217" s="129"/>
      <c r="HT217" s="129"/>
      <c r="HU217" s="129"/>
      <c r="HV217" s="137"/>
      <c r="HW217" s="208"/>
      <c r="HX217" s="98"/>
      <c r="HY217" s="98"/>
      <c r="HZ217" s="98"/>
      <c r="IA217" s="98"/>
      <c r="IB217" s="98"/>
      <c r="IC217" s="209"/>
    </row>
    <row r="218" spans="1:237" x14ac:dyDescent="0.35">
      <c r="A218" s="217" t="str">
        <f t="shared" si="16"/>
        <v>STOPP</v>
      </c>
      <c r="B218" s="218" t="str">
        <f t="shared" si="17"/>
        <v>test-67</v>
      </c>
      <c r="BJ218" s="289"/>
      <c r="BK218" s="289"/>
      <c r="BL218" s="289"/>
      <c r="BM218" s="289"/>
      <c r="BN218" s="289"/>
      <c r="BO218" s="289"/>
      <c r="BP218" s="289"/>
      <c r="BQ218" s="289"/>
      <c r="BR218" s="289"/>
      <c r="BS218" s="289"/>
      <c r="BT218" s="289"/>
      <c r="BU218" s="289"/>
      <c r="BV218" s="290"/>
      <c r="BW218" s="290"/>
      <c r="BX218" s="290"/>
      <c r="BY218" s="287"/>
      <c r="BZ218" s="287"/>
      <c r="CA218" s="287"/>
      <c r="CB218" s="287"/>
      <c r="CC218" s="287"/>
      <c r="CD218" s="287"/>
      <c r="CE218" s="287"/>
      <c r="CF218" s="287"/>
      <c r="CG218" s="287"/>
      <c r="CH218" s="287"/>
      <c r="CI218" s="287"/>
      <c r="CJ218" s="287"/>
      <c r="CK218" s="287"/>
      <c r="CL218" s="287"/>
      <c r="CM218" s="287"/>
      <c r="CN218" s="287"/>
      <c r="CO218" s="285"/>
      <c r="CP218" s="285"/>
      <c r="CQ218" s="285"/>
      <c r="CR218" s="285"/>
      <c r="CS218" s="285"/>
      <c r="CT218" s="288"/>
      <c r="CU218" s="288"/>
      <c r="CV218" s="288"/>
      <c r="CW218" s="288"/>
      <c r="CX218" s="288"/>
      <c r="CY218" s="288"/>
      <c r="CZ218" s="288"/>
      <c r="DA218" s="288"/>
      <c r="DB218" s="285"/>
      <c r="DC218" s="285"/>
      <c r="DD218" s="285"/>
      <c r="DE218" s="285"/>
      <c r="DF218" s="285"/>
      <c r="DG218" s="285"/>
      <c r="DH218" s="285"/>
      <c r="DI218" s="285"/>
      <c r="DJ218" s="285"/>
      <c r="DK218" s="285"/>
      <c r="DL218" s="285"/>
      <c r="DM218" s="285"/>
      <c r="DN218" s="285"/>
      <c r="DO218" s="285"/>
      <c r="DP218" s="285"/>
      <c r="DQ218" s="285"/>
      <c r="DR218" s="285"/>
      <c r="DS218" s="285"/>
      <c r="DT218" s="285"/>
      <c r="DU218" s="285"/>
      <c r="DV218" s="285"/>
      <c r="DW218" s="285"/>
      <c r="DX218" s="285"/>
      <c r="DY218" s="285"/>
      <c r="DZ218" s="285"/>
      <c r="EA218" s="285"/>
      <c r="EB218" s="285"/>
      <c r="EC218" s="285"/>
      <c r="ED218" s="285"/>
      <c r="EE218" s="285"/>
      <c r="EF218" s="285"/>
      <c r="EG218" s="285"/>
      <c r="EH218" s="285"/>
      <c r="EI218" s="285"/>
      <c r="EJ218" s="285"/>
      <c r="EK218" s="285"/>
      <c r="EL218" s="285"/>
      <c r="EM218" s="285"/>
      <c r="EN218" s="285"/>
      <c r="EO218" s="285"/>
      <c r="EP218" s="285"/>
      <c r="EQ218" s="285"/>
      <c r="ER218" s="285"/>
      <c r="ES218" s="285"/>
      <c r="ET218" s="285"/>
      <c r="EU218" s="285"/>
      <c r="EV218" s="285"/>
      <c r="EW218" s="206"/>
      <c r="GV218" s="121" t="s">
        <v>295</v>
      </c>
      <c r="GW218" s="122" t="s">
        <v>373</v>
      </c>
      <c r="GX218" s="254" t="s">
        <v>29</v>
      </c>
      <c r="GY218" s="254" t="s">
        <v>25</v>
      </c>
      <c r="GZ218" s="126">
        <v>3500000000</v>
      </c>
      <c r="HA218" s="126">
        <v>500000000</v>
      </c>
      <c r="HB218" s="126">
        <f t="shared" si="14"/>
        <v>0</v>
      </c>
      <c r="HC218" s="126">
        <v>0</v>
      </c>
      <c r="HD218" s="126">
        <v>0</v>
      </c>
      <c r="HE218" s="6"/>
      <c r="HF218" s="127">
        <f t="shared" si="11"/>
        <v>18</v>
      </c>
      <c r="HG218" s="128">
        <v>-1</v>
      </c>
      <c r="HH218" s="129"/>
      <c r="HI218" s="98">
        <f t="shared" si="15"/>
        <v>1</v>
      </c>
      <c r="HJ218" s="128"/>
      <c r="HK218" s="129"/>
      <c r="HL218" s="129">
        <v>43800</v>
      </c>
      <c r="HM218" s="129"/>
      <c r="HN218" s="129"/>
      <c r="HO218" s="129"/>
      <c r="HP218" s="129"/>
      <c r="HQ218" s="129"/>
      <c r="HR218" s="129"/>
      <c r="HS218" s="129"/>
      <c r="HT218" s="129"/>
      <c r="HU218" s="129"/>
      <c r="HV218" s="137"/>
      <c r="HW218" s="208"/>
      <c r="HX218" s="98"/>
      <c r="HY218" s="98"/>
      <c r="HZ218" s="98"/>
      <c r="IA218" s="98"/>
      <c r="IB218" s="98"/>
      <c r="IC218" s="209"/>
    </row>
    <row r="219" spans="1:237" x14ac:dyDescent="0.35">
      <c r="A219" s="217" t="str">
        <f t="shared" si="16"/>
        <v>STOPP</v>
      </c>
      <c r="B219" s="218" t="str">
        <f t="shared" si="17"/>
        <v>test-68</v>
      </c>
      <c r="BJ219" s="289"/>
      <c r="BK219" s="289"/>
      <c r="BL219" s="289"/>
      <c r="BM219" s="289"/>
      <c r="BN219" s="289"/>
      <c r="BO219" s="289"/>
      <c r="BP219" s="289"/>
      <c r="BQ219" s="289"/>
      <c r="BR219" s="289"/>
      <c r="BS219" s="289"/>
      <c r="BT219" s="289"/>
      <c r="BU219" s="289"/>
      <c r="BV219" s="290"/>
      <c r="BW219" s="290"/>
      <c r="BX219" s="290"/>
      <c r="BY219" s="287"/>
      <c r="BZ219" s="287"/>
      <c r="CA219" s="287"/>
      <c r="CB219" s="287"/>
      <c r="CC219" s="287"/>
      <c r="CD219" s="287"/>
      <c r="CE219" s="287"/>
      <c r="CF219" s="287"/>
      <c r="CG219" s="287"/>
      <c r="CH219" s="287"/>
      <c r="CI219" s="287"/>
      <c r="CJ219" s="287"/>
      <c r="CK219" s="287"/>
      <c r="CL219" s="287"/>
      <c r="CM219" s="287"/>
      <c r="CN219" s="287"/>
      <c r="CO219" s="285"/>
      <c r="CP219" s="285"/>
      <c r="CQ219" s="285"/>
      <c r="CR219" s="285"/>
      <c r="CS219" s="285"/>
      <c r="CT219" s="288"/>
      <c r="CU219" s="288"/>
      <c r="CV219" s="288"/>
      <c r="CW219" s="288"/>
      <c r="CX219" s="288"/>
      <c r="CY219" s="288"/>
      <c r="CZ219" s="288"/>
      <c r="DA219" s="288"/>
      <c r="DB219" s="285"/>
      <c r="DC219" s="285"/>
      <c r="DD219" s="285"/>
      <c r="DE219" s="285"/>
      <c r="DF219" s="285"/>
      <c r="DG219" s="285"/>
      <c r="DH219" s="285"/>
      <c r="DI219" s="285"/>
      <c r="DJ219" s="285"/>
      <c r="DK219" s="285"/>
      <c r="DL219" s="285"/>
      <c r="DM219" s="285"/>
      <c r="DN219" s="285"/>
      <c r="DO219" s="285"/>
      <c r="DP219" s="285"/>
      <c r="DQ219" s="285"/>
      <c r="DR219" s="285"/>
      <c r="DS219" s="285"/>
      <c r="DT219" s="285"/>
      <c r="DU219" s="285"/>
      <c r="DV219" s="285"/>
      <c r="DW219" s="285"/>
      <c r="DX219" s="285"/>
      <c r="DY219" s="285"/>
      <c r="DZ219" s="285"/>
      <c r="EA219" s="285"/>
      <c r="EB219" s="285"/>
      <c r="EC219" s="285"/>
      <c r="ED219" s="285"/>
      <c r="EE219" s="285"/>
      <c r="EF219" s="285"/>
      <c r="EG219" s="285"/>
      <c r="EH219" s="285"/>
      <c r="EI219" s="285"/>
      <c r="EJ219" s="285"/>
      <c r="EK219" s="285"/>
      <c r="EL219" s="285"/>
      <c r="EM219" s="285"/>
      <c r="EN219" s="285"/>
      <c r="EO219" s="285"/>
      <c r="EP219" s="285"/>
      <c r="EQ219" s="285"/>
      <c r="ER219" s="285"/>
      <c r="ES219" s="285"/>
      <c r="ET219" s="285"/>
      <c r="EU219" s="285"/>
      <c r="EV219" s="285"/>
      <c r="EW219" s="206"/>
      <c r="GV219" s="123" t="s">
        <v>296</v>
      </c>
      <c r="GW219" s="124" t="s">
        <v>374</v>
      </c>
      <c r="GX219" s="254" t="s">
        <v>27</v>
      </c>
      <c r="GY219" s="254" t="s">
        <v>25</v>
      </c>
      <c r="GZ219" s="126">
        <v>0</v>
      </c>
      <c r="HA219" s="126">
        <v>0</v>
      </c>
      <c r="HB219" s="126">
        <f t="shared" si="14"/>
        <v>0</v>
      </c>
      <c r="HC219" s="126">
        <v>0</v>
      </c>
      <c r="HD219" s="126">
        <v>0</v>
      </c>
      <c r="HE219" s="6"/>
      <c r="HF219" s="127">
        <f t="shared" si="11"/>
        <v>19</v>
      </c>
      <c r="HG219" s="128">
        <v>-1</v>
      </c>
      <c r="HH219" s="129"/>
      <c r="HI219" s="98">
        <f t="shared" si="15"/>
        <v>1</v>
      </c>
      <c r="HJ219" s="128"/>
      <c r="HK219" s="129"/>
      <c r="HL219" s="129">
        <v>43800</v>
      </c>
      <c r="HM219" s="129"/>
      <c r="HN219" s="129"/>
      <c r="HO219" s="129"/>
      <c r="HP219" s="129"/>
      <c r="HQ219" s="129"/>
      <c r="HR219" s="129"/>
      <c r="HS219" s="129"/>
      <c r="HT219" s="129"/>
      <c r="HU219" s="129"/>
      <c r="HV219" s="137"/>
      <c r="HW219" s="208"/>
      <c r="HX219" s="98"/>
      <c r="HY219" s="98"/>
      <c r="HZ219" s="98"/>
      <c r="IA219" s="98"/>
      <c r="IB219" s="98"/>
      <c r="IC219" s="209"/>
    </row>
    <row r="220" spans="1:237" x14ac:dyDescent="0.35">
      <c r="A220" s="217" t="str">
        <f t="shared" si="16"/>
        <v>STOPP</v>
      </c>
      <c r="B220" s="218" t="str">
        <f t="shared" si="17"/>
        <v>test-69</v>
      </c>
      <c r="BJ220" s="289"/>
      <c r="BK220" s="289"/>
      <c r="BL220" s="289"/>
      <c r="BM220" s="289"/>
      <c r="BN220" s="289"/>
      <c r="BO220" s="289"/>
      <c r="BP220" s="289"/>
      <c r="BQ220" s="289"/>
      <c r="BR220" s="289"/>
      <c r="BS220" s="289"/>
      <c r="BT220" s="289"/>
      <c r="BU220" s="289"/>
      <c r="BV220" s="290"/>
      <c r="BW220" s="290"/>
      <c r="BX220" s="290"/>
      <c r="BY220" s="287"/>
      <c r="BZ220" s="287"/>
      <c r="CA220" s="287"/>
      <c r="CB220" s="287"/>
      <c r="CC220" s="287"/>
      <c r="CD220" s="287"/>
      <c r="CE220" s="287"/>
      <c r="CF220" s="287"/>
      <c r="CG220" s="287"/>
      <c r="CH220" s="287"/>
      <c r="CI220" s="287"/>
      <c r="CJ220" s="287"/>
      <c r="CK220" s="287"/>
      <c r="CL220" s="287"/>
      <c r="CM220" s="287"/>
      <c r="CN220" s="287"/>
      <c r="CO220" s="285"/>
      <c r="CP220" s="285"/>
      <c r="CQ220" s="285"/>
      <c r="CR220" s="285"/>
      <c r="CS220" s="285"/>
      <c r="CT220" s="288"/>
      <c r="CU220" s="288"/>
      <c r="CV220" s="288"/>
      <c r="CW220" s="288"/>
      <c r="CX220" s="288"/>
      <c r="CY220" s="288"/>
      <c r="CZ220" s="288"/>
      <c r="DA220" s="288"/>
      <c r="DB220" s="285"/>
      <c r="DC220" s="285"/>
      <c r="DD220" s="285"/>
      <c r="DE220" s="285"/>
      <c r="DF220" s="285"/>
      <c r="DG220" s="285"/>
      <c r="DH220" s="285"/>
      <c r="DI220" s="285"/>
      <c r="DJ220" s="285"/>
      <c r="DK220" s="285"/>
      <c r="DL220" s="285"/>
      <c r="DM220" s="285"/>
      <c r="DN220" s="285"/>
      <c r="DO220" s="285"/>
      <c r="DP220" s="285"/>
      <c r="DQ220" s="285"/>
      <c r="DR220" s="285"/>
      <c r="DS220" s="285"/>
      <c r="DT220" s="285"/>
      <c r="DU220" s="285"/>
      <c r="DV220" s="285"/>
      <c r="DW220" s="285"/>
      <c r="DX220" s="285"/>
      <c r="DY220" s="285"/>
      <c r="DZ220" s="285"/>
      <c r="EA220" s="285"/>
      <c r="EB220" s="285"/>
      <c r="EC220" s="285"/>
      <c r="ED220" s="285"/>
      <c r="EE220" s="285"/>
      <c r="EF220" s="285"/>
      <c r="EG220" s="285"/>
      <c r="EH220" s="285"/>
      <c r="EI220" s="285"/>
      <c r="EJ220" s="285"/>
      <c r="EK220" s="285"/>
      <c r="EL220" s="285"/>
      <c r="EM220" s="285"/>
      <c r="EN220" s="285"/>
      <c r="EO220" s="285"/>
      <c r="EP220" s="285"/>
      <c r="EQ220" s="285"/>
      <c r="ER220" s="285"/>
      <c r="ES220" s="285"/>
      <c r="ET220" s="285"/>
      <c r="EU220" s="285"/>
      <c r="EV220" s="285"/>
      <c r="EW220" s="206"/>
      <c r="GV220" s="121" t="s">
        <v>297</v>
      </c>
      <c r="GW220" s="122" t="s">
        <v>375</v>
      </c>
      <c r="GX220" s="254" t="s">
        <v>27</v>
      </c>
      <c r="GY220" s="254" t="s">
        <v>25</v>
      </c>
      <c r="GZ220" s="126">
        <v>0</v>
      </c>
      <c r="HA220" s="126">
        <v>0</v>
      </c>
      <c r="HB220" s="126">
        <f t="shared" si="14"/>
        <v>0</v>
      </c>
      <c r="HC220" s="126">
        <v>0</v>
      </c>
      <c r="HD220" s="126">
        <v>0</v>
      </c>
      <c r="HE220" s="6"/>
      <c r="HF220" s="127">
        <f t="shared" si="11"/>
        <v>20</v>
      </c>
      <c r="HG220" s="128">
        <v>-1</v>
      </c>
      <c r="HH220" s="129"/>
      <c r="HI220" s="98">
        <f t="shared" si="15"/>
        <v>1</v>
      </c>
      <c r="HJ220" s="128"/>
      <c r="HK220" s="129"/>
      <c r="HL220" s="129">
        <v>43800</v>
      </c>
      <c r="HM220" s="129"/>
      <c r="HN220" s="129"/>
      <c r="HO220" s="129"/>
      <c r="HP220" s="129"/>
      <c r="HQ220" s="129"/>
      <c r="HR220" s="129"/>
      <c r="HS220" s="129"/>
      <c r="HT220" s="129"/>
      <c r="HU220" s="129"/>
      <c r="HV220" s="137"/>
      <c r="HW220" s="208"/>
      <c r="HX220" s="98"/>
      <c r="HY220" s="98"/>
      <c r="HZ220" s="98"/>
      <c r="IA220" s="98"/>
      <c r="IB220" s="98"/>
      <c r="IC220" s="209"/>
    </row>
    <row r="221" spans="1:237" x14ac:dyDescent="0.35">
      <c r="A221" s="217" t="str">
        <f t="shared" si="16"/>
        <v>STOPP</v>
      </c>
      <c r="B221" s="218" t="str">
        <f t="shared" si="17"/>
        <v>test-70</v>
      </c>
      <c r="BJ221" s="289"/>
      <c r="BK221" s="289"/>
      <c r="BL221" s="289"/>
      <c r="BM221" s="289"/>
      <c r="BN221" s="289"/>
      <c r="BO221" s="289"/>
      <c r="BP221" s="289"/>
      <c r="BQ221" s="289"/>
      <c r="BR221" s="289"/>
      <c r="BS221" s="289"/>
      <c r="BT221" s="289"/>
      <c r="BU221" s="289"/>
      <c r="BV221" s="290"/>
      <c r="BW221" s="290"/>
      <c r="BX221" s="290"/>
      <c r="BY221" s="287"/>
      <c r="BZ221" s="287"/>
      <c r="CA221" s="287"/>
      <c r="CB221" s="287"/>
      <c r="CC221" s="287"/>
      <c r="CD221" s="287"/>
      <c r="CE221" s="287"/>
      <c r="CF221" s="287"/>
      <c r="CG221" s="287"/>
      <c r="CH221" s="287"/>
      <c r="CI221" s="287"/>
      <c r="CJ221" s="287"/>
      <c r="CK221" s="287"/>
      <c r="CL221" s="287"/>
      <c r="CM221" s="287"/>
      <c r="CN221" s="287"/>
      <c r="CO221" s="285"/>
      <c r="CP221" s="285"/>
      <c r="CQ221" s="285"/>
      <c r="CR221" s="285"/>
      <c r="CS221" s="285"/>
      <c r="CT221" s="288"/>
      <c r="CU221" s="288"/>
      <c r="CV221" s="288"/>
      <c r="CW221" s="288"/>
      <c r="CX221" s="288"/>
      <c r="CY221" s="288"/>
      <c r="CZ221" s="288"/>
      <c r="DA221" s="288"/>
      <c r="DB221" s="285"/>
      <c r="DC221" s="285"/>
      <c r="DD221" s="285"/>
      <c r="DE221" s="285"/>
      <c r="DF221" s="285"/>
      <c r="DG221" s="285"/>
      <c r="DH221" s="285"/>
      <c r="DI221" s="285"/>
      <c r="DJ221" s="285"/>
      <c r="DK221" s="285"/>
      <c r="DL221" s="285"/>
      <c r="DM221" s="285"/>
      <c r="DN221" s="285"/>
      <c r="DO221" s="285"/>
      <c r="DP221" s="285"/>
      <c r="DQ221" s="285"/>
      <c r="DR221" s="285"/>
      <c r="DS221" s="285"/>
      <c r="DT221" s="285"/>
      <c r="DU221" s="285"/>
      <c r="DV221" s="285"/>
      <c r="DW221" s="285"/>
      <c r="DX221" s="285"/>
      <c r="DY221" s="285"/>
      <c r="DZ221" s="285"/>
      <c r="EA221" s="285"/>
      <c r="EB221" s="285"/>
      <c r="EC221" s="285"/>
      <c r="ED221" s="285"/>
      <c r="EE221" s="285"/>
      <c r="EF221" s="285"/>
      <c r="EG221" s="285"/>
      <c r="EH221" s="285"/>
      <c r="EI221" s="285"/>
      <c r="EJ221" s="285"/>
      <c r="EK221" s="285"/>
      <c r="EL221" s="285"/>
      <c r="EM221" s="285"/>
      <c r="EN221" s="285"/>
      <c r="EO221" s="285"/>
      <c r="EP221" s="285"/>
      <c r="EQ221" s="285"/>
      <c r="ER221" s="285"/>
      <c r="ES221" s="285"/>
      <c r="ET221" s="285"/>
      <c r="EU221" s="285"/>
      <c r="EV221" s="285"/>
      <c r="EW221" s="206"/>
      <c r="GQ221">
        <v>4</v>
      </c>
      <c r="GV221" s="123" t="s">
        <v>298</v>
      </c>
      <c r="GW221" s="124" t="s">
        <v>376</v>
      </c>
      <c r="GX221" s="254" t="s">
        <v>29</v>
      </c>
      <c r="GY221" s="254" t="s">
        <v>25</v>
      </c>
      <c r="GZ221" s="126">
        <v>0</v>
      </c>
      <c r="HA221" s="126">
        <v>0</v>
      </c>
      <c r="HB221" s="126">
        <f t="shared" si="14"/>
        <v>0</v>
      </c>
      <c r="HC221" s="126">
        <v>0</v>
      </c>
      <c r="HD221" s="126">
        <v>0</v>
      </c>
      <c r="HE221" s="6"/>
      <c r="HF221" s="127">
        <f t="shared" si="11"/>
        <v>21</v>
      </c>
      <c r="HG221" s="128">
        <v>-1</v>
      </c>
      <c r="HH221" s="129"/>
      <c r="HI221" s="98">
        <f t="shared" si="15"/>
        <v>1</v>
      </c>
      <c r="HJ221" s="128"/>
      <c r="HK221" s="129"/>
      <c r="HL221" s="129">
        <v>43800</v>
      </c>
      <c r="HM221" s="129"/>
      <c r="HN221" s="129"/>
      <c r="HO221" s="129"/>
      <c r="HP221" s="129"/>
      <c r="HQ221" s="129"/>
      <c r="HR221" s="129"/>
      <c r="HS221" s="129"/>
      <c r="HT221" s="129"/>
      <c r="HU221" s="129"/>
      <c r="HV221" s="137"/>
      <c r="HW221" s="208"/>
      <c r="HX221" s="98"/>
      <c r="HY221" s="98"/>
      <c r="HZ221" s="98"/>
      <c r="IA221" s="98"/>
      <c r="IB221" s="98"/>
      <c r="IC221" s="209"/>
    </row>
    <row r="222" spans="1:237" x14ac:dyDescent="0.35">
      <c r="A222" s="217" t="str">
        <f t="shared" si="16"/>
        <v>AKTIV</v>
      </c>
      <c r="B222" s="218" t="str">
        <f t="shared" si="17"/>
        <v>test-71</v>
      </c>
      <c r="BJ222" s="289"/>
      <c r="BK222" s="289"/>
      <c r="BL222" s="289"/>
      <c r="BM222" s="289"/>
      <c r="BN222" s="289"/>
      <c r="BO222" s="289"/>
      <c r="BP222" s="289"/>
      <c r="BQ222" s="289"/>
      <c r="BR222" s="289"/>
      <c r="BS222" s="289"/>
      <c r="BT222" s="289"/>
      <c r="BU222" s="289"/>
      <c r="BV222" s="290"/>
      <c r="BW222" s="290"/>
      <c r="BX222" s="290"/>
      <c r="BY222" s="287"/>
      <c r="BZ222" s="287"/>
      <c r="CA222" s="287"/>
      <c r="CB222" s="287"/>
      <c r="CC222" s="287"/>
      <c r="CD222" s="287"/>
      <c r="CE222" s="287"/>
      <c r="CF222" s="287"/>
      <c r="CG222" s="287"/>
      <c r="CH222" s="287"/>
      <c r="CI222" s="287"/>
      <c r="CJ222" s="287"/>
      <c r="CK222" s="287"/>
      <c r="CL222" s="287"/>
      <c r="CM222" s="287"/>
      <c r="CN222" s="287"/>
      <c r="CO222" s="285"/>
      <c r="CP222" s="285"/>
      <c r="CQ222" s="285"/>
      <c r="CR222" s="285"/>
      <c r="CS222" s="285"/>
      <c r="CT222" s="288"/>
      <c r="CU222" s="288"/>
      <c r="CV222" s="288"/>
      <c r="CW222" s="288"/>
      <c r="CX222" s="288"/>
      <c r="CY222" s="288"/>
      <c r="CZ222" s="288"/>
      <c r="DA222" s="288"/>
      <c r="DB222" s="285"/>
      <c r="DC222" s="285"/>
      <c r="DD222" s="285"/>
      <c r="DE222" s="285"/>
      <c r="DF222" s="285"/>
      <c r="DG222" s="285"/>
      <c r="DH222" s="285"/>
      <c r="DI222" s="285"/>
      <c r="DJ222" s="285"/>
      <c r="DK222" s="285"/>
      <c r="DL222" s="285"/>
      <c r="DM222" s="285"/>
      <c r="DN222" s="285"/>
      <c r="DO222" s="285"/>
      <c r="DP222" s="285"/>
      <c r="DQ222" s="285"/>
      <c r="DR222" s="285"/>
      <c r="DS222" s="285"/>
      <c r="DT222" s="285"/>
      <c r="DU222" s="285"/>
      <c r="DV222" s="285"/>
      <c r="DW222" s="285"/>
      <c r="DX222" s="285"/>
      <c r="DY222" s="285"/>
      <c r="DZ222" s="285"/>
      <c r="EA222" s="285"/>
      <c r="EB222" s="285"/>
      <c r="EC222" s="285"/>
      <c r="ED222" s="285"/>
      <c r="EE222" s="285"/>
      <c r="EF222" s="285"/>
      <c r="EG222" s="285"/>
      <c r="EH222" s="285"/>
      <c r="EI222" s="285"/>
      <c r="EJ222" s="285"/>
      <c r="EK222" s="285"/>
      <c r="EL222" s="285"/>
      <c r="EM222" s="285"/>
      <c r="EN222" s="285"/>
      <c r="EO222" s="285"/>
      <c r="EP222" s="285"/>
      <c r="EQ222" s="285"/>
      <c r="ER222" s="285"/>
      <c r="ES222" s="285"/>
      <c r="ET222" s="285"/>
      <c r="EU222" s="285"/>
      <c r="EV222" s="285"/>
      <c r="EW222" s="206"/>
      <c r="GV222" s="121" t="s">
        <v>299</v>
      </c>
      <c r="GW222" s="122" t="s">
        <v>377</v>
      </c>
      <c r="GX222" s="254" t="s">
        <v>28</v>
      </c>
      <c r="GY222" s="254" t="s">
        <v>5</v>
      </c>
      <c r="GZ222" s="3">
        <v>7000000000</v>
      </c>
      <c r="HA222" s="3">
        <v>1000000000</v>
      </c>
      <c r="HB222" s="3">
        <f t="shared" si="14"/>
        <v>1000000000</v>
      </c>
      <c r="HC222" s="3"/>
      <c r="HD222" s="3">
        <v>1000000000</v>
      </c>
      <c r="HE222" s="6"/>
      <c r="HF222" s="127">
        <f t="shared" si="11"/>
        <v>22</v>
      </c>
      <c r="HG222" s="128">
        <v>782</v>
      </c>
      <c r="HH222" s="129">
        <v>44031</v>
      </c>
      <c r="HI222" s="98">
        <f t="shared" si="15"/>
        <v>1</v>
      </c>
      <c r="HJ222" s="128">
        <v>782</v>
      </c>
      <c r="HK222" s="129">
        <v>44022</v>
      </c>
      <c r="HL222" s="129">
        <v>44031</v>
      </c>
      <c r="HM222" s="129"/>
      <c r="HN222" s="129"/>
      <c r="HO222" s="129"/>
      <c r="HP222" s="129"/>
      <c r="HQ222" s="129"/>
      <c r="HR222" s="129"/>
      <c r="HS222" s="129"/>
      <c r="HT222" s="129"/>
      <c r="HU222" s="129"/>
      <c r="HV222" s="137"/>
      <c r="HW222" s="208"/>
      <c r="HX222" s="98"/>
      <c r="HY222" s="98"/>
      <c r="HZ222" s="98"/>
      <c r="IA222" s="98"/>
      <c r="IB222" s="98"/>
      <c r="IC222" s="209"/>
    </row>
    <row r="223" spans="1:237" x14ac:dyDescent="0.35">
      <c r="A223" s="217" t="str">
        <f t="shared" si="16"/>
        <v>STOPP</v>
      </c>
      <c r="B223" s="218" t="str">
        <f t="shared" si="17"/>
        <v>test-72</v>
      </c>
      <c r="BJ223" s="289"/>
      <c r="BK223" s="289"/>
      <c r="BL223" s="289"/>
      <c r="BM223" s="289"/>
      <c r="BN223" s="289"/>
      <c r="BO223" s="289"/>
      <c r="BP223" s="289"/>
      <c r="BQ223" s="289"/>
      <c r="BR223" s="289"/>
      <c r="BS223" s="289"/>
      <c r="BT223" s="289"/>
      <c r="BU223" s="289"/>
      <c r="BV223" s="290"/>
      <c r="BW223" s="290"/>
      <c r="BX223" s="290"/>
      <c r="BY223" s="287"/>
      <c r="BZ223" s="287"/>
      <c r="CA223" s="287"/>
      <c r="CB223" s="287"/>
      <c r="CC223" s="287"/>
      <c r="CD223" s="287"/>
      <c r="CE223" s="287"/>
      <c r="CF223" s="287"/>
      <c r="CG223" s="287"/>
      <c r="CH223" s="287"/>
      <c r="CI223" s="287"/>
      <c r="CJ223" s="287"/>
      <c r="CK223" s="287"/>
      <c r="CL223" s="287"/>
      <c r="CM223" s="287"/>
      <c r="CN223" s="287"/>
      <c r="CO223" s="285"/>
      <c r="CP223" s="285"/>
      <c r="CQ223" s="285"/>
      <c r="CR223" s="285"/>
      <c r="CS223" s="285"/>
      <c r="CT223" s="288"/>
      <c r="CU223" s="288"/>
      <c r="CV223" s="288"/>
      <c r="CW223" s="288"/>
      <c r="CX223" s="288"/>
      <c r="CY223" s="288"/>
      <c r="CZ223" s="288"/>
      <c r="DA223" s="288"/>
      <c r="DB223" s="285"/>
      <c r="DC223" s="285"/>
      <c r="DD223" s="285"/>
      <c r="DE223" s="285"/>
      <c r="DF223" s="285"/>
      <c r="DG223" s="285"/>
      <c r="DH223" s="285"/>
      <c r="DI223" s="285"/>
      <c r="DJ223" s="285"/>
      <c r="DK223" s="285"/>
      <c r="DL223" s="285"/>
      <c r="DM223" s="285"/>
      <c r="DN223" s="285"/>
      <c r="DO223" s="285"/>
      <c r="DP223" s="285"/>
      <c r="DQ223" s="285"/>
      <c r="DR223" s="285"/>
      <c r="DS223" s="285"/>
      <c r="DT223" s="285"/>
      <c r="DU223" s="285"/>
      <c r="DV223" s="285"/>
      <c r="DW223" s="285"/>
      <c r="DX223" s="285"/>
      <c r="DY223" s="285"/>
      <c r="DZ223" s="285"/>
      <c r="EA223" s="285"/>
      <c r="EB223" s="285"/>
      <c r="EC223" s="285"/>
      <c r="ED223" s="285"/>
      <c r="EE223" s="285"/>
      <c r="EF223" s="285"/>
      <c r="EG223" s="285"/>
      <c r="EH223" s="285"/>
      <c r="EI223" s="285"/>
      <c r="EJ223" s="285"/>
      <c r="EK223" s="285"/>
      <c r="EL223" s="285"/>
      <c r="EM223" s="285"/>
      <c r="EN223" s="285"/>
      <c r="EO223" s="285"/>
      <c r="EP223" s="285"/>
      <c r="EQ223" s="285"/>
      <c r="ER223" s="285"/>
      <c r="ES223" s="285"/>
      <c r="ET223" s="285"/>
      <c r="EU223" s="285"/>
      <c r="EV223" s="285"/>
      <c r="EW223" s="206"/>
      <c r="GV223" s="123" t="s">
        <v>300</v>
      </c>
      <c r="GW223" s="124" t="s">
        <v>378</v>
      </c>
      <c r="GX223" s="254" t="s">
        <v>29</v>
      </c>
      <c r="GY223" s="254" t="s">
        <v>25</v>
      </c>
      <c r="GZ223" s="126">
        <v>0</v>
      </c>
      <c r="HA223" s="126">
        <v>0</v>
      </c>
      <c r="HB223" s="126">
        <f t="shared" si="14"/>
        <v>0</v>
      </c>
      <c r="HC223" s="126">
        <v>0</v>
      </c>
      <c r="HD223" s="126">
        <v>0</v>
      </c>
      <c r="HE223" s="6"/>
      <c r="HF223" s="127">
        <f t="shared" si="11"/>
        <v>23</v>
      </c>
      <c r="HG223" s="128">
        <v>-1</v>
      </c>
      <c r="HH223" s="129"/>
      <c r="HI223" s="98">
        <f t="shared" si="15"/>
        <v>1</v>
      </c>
      <c r="HJ223" s="128"/>
      <c r="HK223" s="129"/>
      <c r="HL223" s="129">
        <v>43800</v>
      </c>
      <c r="HM223" s="129"/>
      <c r="HN223" s="129"/>
      <c r="HO223" s="129"/>
      <c r="HP223" s="129"/>
      <c r="HQ223" s="129"/>
      <c r="HR223" s="129"/>
      <c r="HS223" s="129"/>
      <c r="HT223" s="129"/>
      <c r="HU223" s="129"/>
      <c r="HV223" s="137"/>
      <c r="HW223" s="208"/>
      <c r="HX223" s="98"/>
      <c r="HY223" s="98"/>
      <c r="HZ223" s="98"/>
      <c r="IA223" s="98"/>
      <c r="IB223" s="98"/>
      <c r="IC223" s="209"/>
    </row>
    <row r="224" spans="1:237" x14ac:dyDescent="0.35">
      <c r="A224" s="217" t="str">
        <f t="shared" si="16"/>
        <v>PENDING</v>
      </c>
      <c r="B224" s="218" t="str">
        <f t="shared" si="17"/>
        <v>test-73</v>
      </c>
      <c r="BJ224" s="289"/>
      <c r="BK224" s="289"/>
      <c r="BL224" s="289"/>
      <c r="BM224" s="289"/>
      <c r="BN224" s="289"/>
      <c r="BO224" s="289"/>
      <c r="BP224" s="289"/>
      <c r="BQ224" s="289"/>
      <c r="BR224" s="289"/>
      <c r="BS224" s="289"/>
      <c r="BT224" s="289"/>
      <c r="BU224" s="289"/>
      <c r="BV224" s="290"/>
      <c r="BW224" s="290"/>
      <c r="BX224" s="290"/>
      <c r="BY224" s="287"/>
      <c r="BZ224" s="287"/>
      <c r="CA224" s="287"/>
      <c r="CB224" s="287"/>
      <c r="CC224" s="287"/>
      <c r="CD224" s="287"/>
      <c r="CE224" s="287"/>
      <c r="CF224" s="287"/>
      <c r="CG224" s="287"/>
      <c r="CH224" s="287"/>
      <c r="CI224" s="287"/>
      <c r="CJ224" s="287"/>
      <c r="CK224" s="287"/>
      <c r="CL224" s="287"/>
      <c r="CM224" s="287"/>
      <c r="CN224" s="287"/>
      <c r="CO224" s="285"/>
      <c r="CP224" s="285"/>
      <c r="CQ224" s="285"/>
      <c r="CR224" s="285"/>
      <c r="CS224" s="285"/>
      <c r="CT224" s="288"/>
      <c r="CU224" s="288"/>
      <c r="CV224" s="288"/>
      <c r="CW224" s="288"/>
      <c r="CX224" s="288"/>
      <c r="CY224" s="288"/>
      <c r="CZ224" s="288"/>
      <c r="DA224" s="288"/>
      <c r="DB224" s="285"/>
      <c r="DC224" s="285"/>
      <c r="DD224" s="285"/>
      <c r="DE224" s="285"/>
      <c r="DF224" s="285"/>
      <c r="DG224" s="285"/>
      <c r="DH224" s="285"/>
      <c r="DI224" s="285"/>
      <c r="DJ224" s="285"/>
      <c r="DK224" s="285"/>
      <c r="DL224" s="285"/>
      <c r="DM224" s="285"/>
      <c r="DN224" s="285"/>
      <c r="DO224" s="285"/>
      <c r="DP224" s="285"/>
      <c r="DQ224" s="285"/>
      <c r="DR224" s="285"/>
      <c r="DS224" s="285"/>
      <c r="DT224" s="285"/>
      <c r="DU224" s="285"/>
      <c r="DV224" s="285"/>
      <c r="DW224" s="285"/>
      <c r="DX224" s="285"/>
      <c r="DY224" s="285"/>
      <c r="DZ224" s="285"/>
      <c r="EA224" s="285"/>
      <c r="EB224" s="285"/>
      <c r="EC224" s="285"/>
      <c r="ED224" s="285"/>
      <c r="EE224" s="285"/>
      <c r="EF224" s="285"/>
      <c r="EG224" s="285"/>
      <c r="EH224" s="285"/>
      <c r="EI224" s="285"/>
      <c r="EJ224" s="285"/>
      <c r="EK224" s="285"/>
      <c r="EL224" s="285"/>
      <c r="EM224" s="285"/>
      <c r="EN224" s="285"/>
      <c r="EO224" s="285"/>
      <c r="EP224" s="285"/>
      <c r="EQ224" s="285"/>
      <c r="ER224" s="285"/>
      <c r="ES224" s="285"/>
      <c r="ET224" s="285"/>
      <c r="EU224" s="285"/>
      <c r="EV224" s="285"/>
      <c r="EW224" s="206"/>
      <c r="GV224" s="121" t="s">
        <v>301</v>
      </c>
      <c r="GW224" s="122" t="s">
        <v>379</v>
      </c>
      <c r="GX224" s="254" t="s">
        <v>29</v>
      </c>
      <c r="GY224" s="254" t="s">
        <v>18</v>
      </c>
      <c r="GZ224" s="3">
        <v>0</v>
      </c>
      <c r="HA224" s="3">
        <v>0</v>
      </c>
      <c r="HB224" s="3">
        <f t="shared" si="14"/>
        <v>0</v>
      </c>
      <c r="HC224" s="3">
        <v>0</v>
      </c>
      <c r="HD224" s="3">
        <v>0</v>
      </c>
      <c r="HE224" s="6"/>
      <c r="HF224" s="127">
        <f t="shared" si="11"/>
        <v>24</v>
      </c>
      <c r="HG224" s="128">
        <v>141</v>
      </c>
      <c r="HH224" s="129"/>
      <c r="HI224" s="98">
        <f t="shared" si="15"/>
        <v>0</v>
      </c>
      <c r="HJ224" s="128"/>
      <c r="HK224" s="129">
        <v>43997</v>
      </c>
      <c r="HL224" s="129"/>
      <c r="HM224" s="129"/>
      <c r="HN224" s="129"/>
      <c r="HO224" s="129"/>
      <c r="HP224" s="129"/>
      <c r="HQ224" s="129"/>
      <c r="HR224" s="129"/>
      <c r="HS224" s="129"/>
      <c r="HT224" s="129"/>
      <c r="HU224" s="129"/>
      <c r="HV224" s="137"/>
      <c r="HW224" s="208" t="s">
        <v>2</v>
      </c>
      <c r="HX224" s="98"/>
      <c r="HY224" s="98"/>
      <c r="HZ224" s="98"/>
      <c r="IA224" s="98"/>
      <c r="IB224" s="98"/>
      <c r="IC224" s="209"/>
    </row>
    <row r="225" spans="1:237" x14ac:dyDescent="0.35">
      <c r="A225" s="217" t="str">
        <f t="shared" si="16"/>
        <v>PAUSE</v>
      </c>
      <c r="B225" s="218" t="str">
        <f t="shared" si="17"/>
        <v>test-74</v>
      </c>
      <c r="BJ225" s="289"/>
      <c r="BK225" s="289"/>
      <c r="BL225" s="289"/>
      <c r="BM225" s="289"/>
      <c r="BN225" s="289"/>
      <c r="BO225" s="289"/>
      <c r="BP225" s="289"/>
      <c r="BQ225" s="289"/>
      <c r="BR225" s="289"/>
      <c r="BS225" s="289"/>
      <c r="BT225" s="289"/>
      <c r="BU225" s="289"/>
      <c r="BV225" s="290"/>
      <c r="BW225" s="290"/>
      <c r="BX225" s="290"/>
      <c r="BY225" s="287"/>
      <c r="BZ225" s="287"/>
      <c r="CA225" s="287"/>
      <c r="CB225" s="287"/>
      <c r="CC225" s="287"/>
      <c r="CD225" s="287"/>
      <c r="CE225" s="287"/>
      <c r="CF225" s="287"/>
      <c r="CG225" s="287"/>
      <c r="CH225" s="287"/>
      <c r="CI225" s="287"/>
      <c r="CJ225" s="287"/>
      <c r="CK225" s="287"/>
      <c r="CL225" s="287"/>
      <c r="CM225" s="287"/>
      <c r="CN225" s="287"/>
      <c r="CO225" s="285"/>
      <c r="CP225" s="285"/>
      <c r="CQ225" s="285"/>
      <c r="CR225" s="285"/>
      <c r="CS225" s="285"/>
      <c r="CT225" s="288"/>
      <c r="CU225" s="288"/>
      <c r="CV225" s="288"/>
      <c r="CW225" s="288"/>
      <c r="CX225" s="288"/>
      <c r="CY225" s="288"/>
      <c r="CZ225" s="288"/>
      <c r="DA225" s="288"/>
      <c r="DB225" s="285"/>
      <c r="DC225" s="285"/>
      <c r="DD225" s="285"/>
      <c r="DE225" s="285"/>
      <c r="DF225" s="285"/>
      <c r="DG225" s="285"/>
      <c r="DH225" s="285"/>
      <c r="DI225" s="285"/>
      <c r="DJ225" s="285"/>
      <c r="DK225" s="285"/>
      <c r="DL225" s="285"/>
      <c r="DM225" s="285"/>
      <c r="DN225" s="285"/>
      <c r="DO225" s="285"/>
      <c r="DP225" s="285"/>
      <c r="DQ225" s="285"/>
      <c r="DR225" s="285"/>
      <c r="DS225" s="285"/>
      <c r="DT225" s="285"/>
      <c r="DU225" s="285"/>
      <c r="DV225" s="285"/>
      <c r="DW225" s="285"/>
      <c r="DX225" s="285"/>
      <c r="DY225" s="285"/>
      <c r="DZ225" s="285"/>
      <c r="EA225" s="285"/>
      <c r="EB225" s="285"/>
      <c r="EC225" s="285"/>
      <c r="ED225" s="285"/>
      <c r="EE225" s="285"/>
      <c r="EF225" s="285"/>
      <c r="EG225" s="285"/>
      <c r="EH225" s="285"/>
      <c r="EI225" s="285"/>
      <c r="EJ225" s="285"/>
      <c r="EK225" s="285"/>
      <c r="EL225" s="285"/>
      <c r="EM225" s="285"/>
      <c r="EN225" s="285"/>
      <c r="EO225" s="285"/>
      <c r="EP225" s="285"/>
      <c r="EQ225" s="285"/>
      <c r="ER225" s="285"/>
      <c r="ES225" s="285"/>
      <c r="ET225" s="285"/>
      <c r="EU225" s="285"/>
      <c r="EV225" s="285"/>
      <c r="EW225" s="206"/>
      <c r="GV225" s="123" t="s">
        <v>302</v>
      </c>
      <c r="GW225" s="124" t="s">
        <v>380</v>
      </c>
      <c r="GX225" s="254" t="s">
        <v>28</v>
      </c>
      <c r="GY225" s="254" t="s">
        <v>9</v>
      </c>
      <c r="GZ225" s="126">
        <v>14000000000</v>
      </c>
      <c r="HA225" s="126">
        <v>2000000000</v>
      </c>
      <c r="HB225" s="126">
        <f t="shared" si="14"/>
        <v>0</v>
      </c>
      <c r="HC225" s="126">
        <v>14000000000</v>
      </c>
      <c r="HD225" s="126">
        <v>2000000000</v>
      </c>
      <c r="HE225" s="6"/>
      <c r="HF225" s="127">
        <f t="shared" si="11"/>
        <v>25</v>
      </c>
      <c r="HG225" s="128">
        <v>-1</v>
      </c>
      <c r="HH225" s="129"/>
      <c r="HI225" s="98">
        <f t="shared" si="15"/>
        <v>1</v>
      </c>
      <c r="HJ225" s="128"/>
      <c r="HK225" s="129"/>
      <c r="HL225" s="129">
        <v>43800</v>
      </c>
      <c r="HM225" s="129">
        <v>43954</v>
      </c>
      <c r="HN225" s="129"/>
      <c r="HO225" s="129"/>
      <c r="HP225" s="129"/>
      <c r="HQ225" s="129"/>
      <c r="HR225" s="129"/>
      <c r="HS225" s="129"/>
      <c r="HT225" s="129"/>
      <c r="HU225" s="129"/>
      <c r="HV225" s="137"/>
      <c r="HW225" s="208"/>
      <c r="HX225" s="98"/>
      <c r="HY225" s="98"/>
      <c r="HZ225" s="98"/>
      <c r="IA225" s="98"/>
      <c r="IB225" s="98"/>
      <c r="IC225" s="209"/>
    </row>
    <row r="226" spans="1:237" x14ac:dyDescent="0.35">
      <c r="A226" s="217" t="str">
        <f t="shared" si="16"/>
        <v>STOPP</v>
      </c>
      <c r="B226" s="218" t="str">
        <f t="shared" si="17"/>
        <v>test-75</v>
      </c>
      <c r="BJ226" s="289"/>
      <c r="BK226" s="289"/>
      <c r="BL226" s="289"/>
      <c r="BM226" s="289"/>
      <c r="BN226" s="289"/>
      <c r="BO226" s="289"/>
      <c r="BP226" s="289"/>
      <c r="BQ226" s="289"/>
      <c r="BR226" s="289"/>
      <c r="BS226" s="289"/>
      <c r="BT226" s="289"/>
      <c r="BU226" s="289"/>
      <c r="BV226" s="290"/>
      <c r="BW226" s="290"/>
      <c r="BX226" s="290"/>
      <c r="BY226" s="287"/>
      <c r="BZ226" s="287"/>
      <c r="CA226" s="287"/>
      <c r="CB226" s="287"/>
      <c r="CC226" s="287"/>
      <c r="CD226" s="287"/>
      <c r="CE226" s="287"/>
      <c r="CF226" s="287"/>
      <c r="CG226" s="287"/>
      <c r="CH226" s="287"/>
      <c r="CI226" s="287"/>
      <c r="CJ226" s="287"/>
      <c r="CK226" s="287"/>
      <c r="CL226" s="287"/>
      <c r="CM226" s="287"/>
      <c r="CN226" s="287"/>
      <c r="CO226" s="285"/>
      <c r="CP226" s="285"/>
      <c r="CQ226" s="285"/>
      <c r="CR226" s="285"/>
      <c r="CS226" s="285"/>
      <c r="CT226" s="288"/>
      <c r="CU226" s="288"/>
      <c r="CV226" s="288"/>
      <c r="CW226" s="288"/>
      <c r="CX226" s="288"/>
      <c r="CY226" s="288"/>
      <c r="CZ226" s="288"/>
      <c r="DA226" s="288"/>
      <c r="DB226" s="285"/>
      <c r="DC226" s="285"/>
      <c r="DD226" s="285"/>
      <c r="DE226" s="285"/>
      <c r="DF226" s="285"/>
      <c r="DG226" s="285"/>
      <c r="DH226" s="285"/>
      <c r="DI226" s="285"/>
      <c r="DJ226" s="285"/>
      <c r="DK226" s="285"/>
      <c r="DL226" s="285"/>
      <c r="DM226" s="285"/>
      <c r="DN226" s="285"/>
      <c r="DO226" s="285"/>
      <c r="DP226" s="285"/>
      <c r="DQ226" s="285"/>
      <c r="DR226" s="285"/>
      <c r="DS226" s="285"/>
      <c r="DT226" s="285"/>
      <c r="DU226" s="285"/>
      <c r="DV226" s="285"/>
      <c r="DW226" s="285"/>
      <c r="DX226" s="285"/>
      <c r="DY226" s="285"/>
      <c r="DZ226" s="285"/>
      <c r="EA226" s="285"/>
      <c r="EB226" s="285"/>
      <c r="EC226" s="285"/>
      <c r="ED226" s="285"/>
      <c r="EE226" s="285"/>
      <c r="EF226" s="285"/>
      <c r="EG226" s="285"/>
      <c r="EH226" s="285"/>
      <c r="EI226" s="285"/>
      <c r="EJ226" s="285"/>
      <c r="EK226" s="285"/>
      <c r="EL226" s="285"/>
      <c r="EM226" s="285"/>
      <c r="EN226" s="285"/>
      <c r="EO226" s="285"/>
      <c r="EP226" s="285"/>
      <c r="EQ226" s="285"/>
      <c r="ER226" s="285"/>
      <c r="ES226" s="285"/>
      <c r="ET226" s="285"/>
      <c r="EU226" s="285"/>
      <c r="EV226" s="285"/>
      <c r="EW226" s="206"/>
      <c r="GQ226">
        <v>3</v>
      </c>
      <c r="GV226" s="121" t="s">
        <v>303</v>
      </c>
      <c r="GW226" s="122" t="s">
        <v>381</v>
      </c>
      <c r="GX226" s="254" t="s">
        <v>29</v>
      </c>
      <c r="GY226" s="254" t="s">
        <v>25</v>
      </c>
      <c r="GZ226" s="126">
        <v>0</v>
      </c>
      <c r="HA226" s="126">
        <v>0</v>
      </c>
      <c r="HB226" s="126">
        <f t="shared" si="14"/>
        <v>0</v>
      </c>
      <c r="HC226" s="126">
        <v>0</v>
      </c>
      <c r="HD226" s="126">
        <v>0</v>
      </c>
      <c r="HE226" s="6"/>
      <c r="HF226" s="127">
        <f t="shared" ref="HF226:HF251" si="18">IF(GV226="","",ROW()-200)</f>
        <v>26</v>
      </c>
      <c r="HG226" s="128">
        <v>-1</v>
      </c>
      <c r="HH226" s="129"/>
      <c r="HI226" s="98">
        <f t="shared" si="15"/>
        <v>1</v>
      </c>
      <c r="HJ226" s="128"/>
      <c r="HK226" s="129"/>
      <c r="HL226" s="129">
        <v>43800</v>
      </c>
      <c r="HM226" s="129"/>
      <c r="HN226" s="129"/>
      <c r="HO226" s="129"/>
      <c r="HP226" s="129"/>
      <c r="HQ226" s="129"/>
      <c r="HR226" s="129"/>
      <c r="HS226" s="129"/>
      <c r="HT226" s="129"/>
      <c r="HU226" s="129"/>
      <c r="HV226" s="137"/>
      <c r="HW226" s="208"/>
      <c r="HX226" s="98"/>
      <c r="HY226" s="98"/>
      <c r="HZ226" s="98"/>
      <c r="IA226" s="98"/>
      <c r="IB226" s="98"/>
      <c r="IC226" s="209"/>
    </row>
    <row r="227" spans="1:237" x14ac:dyDescent="0.35">
      <c r="A227" s="217" t="str">
        <f t="shared" si="16"/>
        <v>AKTIV</v>
      </c>
      <c r="B227" s="218" t="str">
        <f t="shared" si="17"/>
        <v>test-76</v>
      </c>
      <c r="BJ227" s="289"/>
      <c r="BK227" s="289"/>
      <c r="BL227" s="289"/>
      <c r="BM227" s="289"/>
      <c r="BN227" s="289"/>
      <c r="BO227" s="289"/>
      <c r="BP227" s="289"/>
      <c r="BQ227" s="289"/>
      <c r="BR227" s="289"/>
      <c r="BS227" s="289"/>
      <c r="BT227" s="289"/>
      <c r="BU227" s="289"/>
      <c r="BV227" s="290"/>
      <c r="BW227" s="290"/>
      <c r="BX227" s="290"/>
      <c r="BY227" s="287"/>
      <c r="BZ227" s="287"/>
      <c r="CA227" s="287"/>
      <c r="CB227" s="287"/>
      <c r="CC227" s="287"/>
      <c r="CD227" s="287"/>
      <c r="CE227" s="287"/>
      <c r="CF227" s="287"/>
      <c r="CG227" s="287"/>
      <c r="CH227" s="287"/>
      <c r="CI227" s="287"/>
      <c r="CJ227" s="287"/>
      <c r="CK227" s="287"/>
      <c r="CL227" s="287"/>
      <c r="CM227" s="287"/>
      <c r="CN227" s="287"/>
      <c r="CO227" s="285"/>
      <c r="CP227" s="285"/>
      <c r="CQ227" s="285"/>
      <c r="CR227" s="285"/>
      <c r="CS227" s="285"/>
      <c r="CT227" s="288"/>
      <c r="CU227" s="288"/>
      <c r="CV227" s="288"/>
      <c r="CW227" s="288"/>
      <c r="CX227" s="288"/>
      <c r="CY227" s="288"/>
      <c r="CZ227" s="288"/>
      <c r="DA227" s="288"/>
      <c r="DB227" s="285"/>
      <c r="DC227" s="285"/>
      <c r="DD227" s="285"/>
      <c r="DE227" s="285"/>
      <c r="DF227" s="285"/>
      <c r="DG227" s="285"/>
      <c r="DH227" s="285"/>
      <c r="DI227" s="285"/>
      <c r="DJ227" s="285"/>
      <c r="DK227" s="285"/>
      <c r="DL227" s="285"/>
      <c r="DM227" s="285"/>
      <c r="DN227" s="285"/>
      <c r="DO227" s="285"/>
      <c r="DP227" s="285"/>
      <c r="DQ227" s="285"/>
      <c r="DR227" s="285"/>
      <c r="DS227" s="285"/>
      <c r="DT227" s="285"/>
      <c r="DU227" s="285"/>
      <c r="DV227" s="285"/>
      <c r="DW227" s="285"/>
      <c r="DX227" s="285"/>
      <c r="DY227" s="285"/>
      <c r="DZ227" s="285"/>
      <c r="EA227" s="285"/>
      <c r="EB227" s="285"/>
      <c r="EC227" s="285"/>
      <c r="ED227" s="285"/>
      <c r="EE227" s="285"/>
      <c r="EF227" s="285"/>
      <c r="EG227" s="285"/>
      <c r="EH227" s="285"/>
      <c r="EI227" s="285"/>
      <c r="EJ227" s="285"/>
      <c r="EK227" s="285"/>
      <c r="EL227" s="285"/>
      <c r="EM227" s="285"/>
      <c r="EN227" s="285"/>
      <c r="EO227" s="285"/>
      <c r="EP227" s="285"/>
      <c r="EQ227" s="285"/>
      <c r="ER227" s="285"/>
      <c r="ES227" s="285"/>
      <c r="ET227" s="285"/>
      <c r="EU227" s="285"/>
      <c r="EV227" s="285"/>
      <c r="EW227" s="206"/>
      <c r="GV227" s="123" t="s">
        <v>304</v>
      </c>
      <c r="GW227" s="124" t="s">
        <v>382</v>
      </c>
      <c r="GX227" s="254" t="s">
        <v>28</v>
      </c>
      <c r="GY227" s="254" t="s">
        <v>5</v>
      </c>
      <c r="GZ227" s="126">
        <v>0</v>
      </c>
      <c r="HA227" s="126">
        <v>11250000000</v>
      </c>
      <c r="HB227" s="126">
        <v>11250000000</v>
      </c>
      <c r="HC227" s="126">
        <v>0</v>
      </c>
      <c r="HD227" s="126">
        <v>11250000000</v>
      </c>
      <c r="HE227" s="6"/>
      <c r="HF227" s="127">
        <f t="shared" si="18"/>
        <v>27</v>
      </c>
      <c r="HG227" s="128">
        <v>823</v>
      </c>
      <c r="HH227" s="129">
        <v>45257</v>
      </c>
      <c r="HI227" s="98">
        <f t="shared" si="15"/>
        <v>1</v>
      </c>
      <c r="HJ227" s="128">
        <v>823</v>
      </c>
      <c r="HK227" s="129">
        <v>45257</v>
      </c>
      <c r="HL227" s="129">
        <v>45258</v>
      </c>
      <c r="HM227" s="129"/>
      <c r="HN227" s="129"/>
      <c r="HO227" s="129"/>
      <c r="HP227" s="129"/>
      <c r="HQ227" s="129"/>
      <c r="HR227" s="129"/>
      <c r="HS227" s="129"/>
      <c r="HT227" s="129"/>
      <c r="HU227" s="129"/>
      <c r="HV227" s="137"/>
      <c r="HW227" s="208" t="s">
        <v>2</v>
      </c>
      <c r="HX227" s="98" t="s">
        <v>2</v>
      </c>
      <c r="HY227" s="98" t="s">
        <v>2</v>
      </c>
      <c r="HZ227" s="98" t="s">
        <v>2</v>
      </c>
      <c r="IA227" s="98" t="s">
        <v>2</v>
      </c>
      <c r="IB227" s="98" t="s">
        <v>2</v>
      </c>
      <c r="IC227" s="209" t="s">
        <v>2</v>
      </c>
    </row>
    <row r="228" spans="1:237" x14ac:dyDescent="0.35">
      <c r="A228" s="217" t="str">
        <f t="shared" si="16"/>
        <v>AKTIV</v>
      </c>
      <c r="B228" s="218" t="str">
        <f t="shared" si="17"/>
        <v>test-77</v>
      </c>
      <c r="BJ228" s="289"/>
      <c r="BK228" s="289"/>
      <c r="BL228" s="289"/>
      <c r="BM228" s="289"/>
      <c r="BN228" s="289"/>
      <c r="BO228" s="289"/>
      <c r="BP228" s="289"/>
      <c r="BQ228" s="289"/>
      <c r="BR228" s="289"/>
      <c r="BS228" s="289"/>
      <c r="BT228" s="289"/>
      <c r="BU228" s="289"/>
      <c r="BV228" s="290"/>
      <c r="BW228" s="290"/>
      <c r="BX228" s="290"/>
      <c r="BY228" s="287"/>
      <c r="BZ228" s="287"/>
      <c r="CA228" s="287"/>
      <c r="CB228" s="287"/>
      <c r="CC228" s="287"/>
      <c r="CD228" s="287"/>
      <c r="CE228" s="287"/>
      <c r="CF228" s="287"/>
      <c r="CG228" s="287"/>
      <c r="CH228" s="287"/>
      <c r="CI228" s="287"/>
      <c r="CJ228" s="287"/>
      <c r="CK228" s="287"/>
      <c r="CL228" s="287"/>
      <c r="CM228" s="287"/>
      <c r="CN228" s="287"/>
      <c r="CO228" s="285"/>
      <c r="CP228" s="285"/>
      <c r="CQ228" s="285"/>
      <c r="CR228" s="285"/>
      <c r="CS228" s="285"/>
      <c r="CT228" s="288"/>
      <c r="CU228" s="288"/>
      <c r="CV228" s="288"/>
      <c r="CW228" s="288"/>
      <c r="CX228" s="288"/>
      <c r="CY228" s="288"/>
      <c r="CZ228" s="288"/>
      <c r="DA228" s="288"/>
      <c r="DB228" s="285"/>
      <c r="DC228" s="285"/>
      <c r="DD228" s="285"/>
      <c r="DE228" s="285"/>
      <c r="DF228" s="285"/>
      <c r="DG228" s="285"/>
      <c r="DH228" s="285"/>
      <c r="DI228" s="285"/>
      <c r="DJ228" s="285"/>
      <c r="DK228" s="285"/>
      <c r="DL228" s="285"/>
      <c r="DM228" s="285"/>
      <c r="DN228" s="285"/>
      <c r="DO228" s="285"/>
      <c r="DP228" s="285"/>
      <c r="DQ228" s="285"/>
      <c r="DR228" s="285"/>
      <c r="DS228" s="285"/>
      <c r="DT228" s="285"/>
      <c r="DU228" s="285"/>
      <c r="DV228" s="285"/>
      <c r="DW228" s="285"/>
      <c r="DX228" s="285"/>
      <c r="DY228" s="285"/>
      <c r="DZ228" s="285"/>
      <c r="EA228" s="285"/>
      <c r="EB228" s="285"/>
      <c r="EC228" s="285"/>
      <c r="ED228" s="285"/>
      <c r="EE228" s="285"/>
      <c r="EF228" s="285"/>
      <c r="EG228" s="285"/>
      <c r="EH228" s="285"/>
      <c r="EI228" s="285"/>
      <c r="EJ228" s="285"/>
      <c r="EK228" s="285"/>
      <c r="EL228" s="285"/>
      <c r="EM228" s="285"/>
      <c r="EN228" s="285"/>
      <c r="EO228" s="285"/>
      <c r="EP228" s="285"/>
      <c r="EQ228" s="285"/>
      <c r="ER228" s="285"/>
      <c r="ES228" s="285"/>
      <c r="ET228" s="285"/>
      <c r="EU228" s="285"/>
      <c r="EV228" s="285"/>
      <c r="EW228" s="206"/>
      <c r="GV228" s="121" t="s">
        <v>305</v>
      </c>
      <c r="GW228" s="122" t="s">
        <v>383</v>
      </c>
      <c r="GX228" s="254" t="s">
        <v>28</v>
      </c>
      <c r="GY228" s="254" t="s">
        <v>5</v>
      </c>
      <c r="GZ228" s="126">
        <v>1050000000</v>
      </c>
      <c r="HA228" s="126">
        <v>150000000</v>
      </c>
      <c r="HB228" s="126">
        <f>IF(GV228="","",IF(GY228&lt;&gt;"AKTIV",0,IF(OR(HA228="",HA228&lt;=0),GZ228/7,HA228)))</f>
        <v>150000000</v>
      </c>
      <c r="HC228" s="126">
        <v>1050000000</v>
      </c>
      <c r="HD228" s="126">
        <v>150000000</v>
      </c>
      <c r="HE228" s="6"/>
      <c r="HF228" s="127">
        <f t="shared" si="18"/>
        <v>28</v>
      </c>
      <c r="HG228" s="128">
        <v>-1</v>
      </c>
      <c r="HH228" s="129"/>
      <c r="HI228" s="98">
        <f t="shared" si="15"/>
        <v>1</v>
      </c>
      <c r="HJ228" s="128"/>
      <c r="HK228" s="129"/>
      <c r="HL228" s="129">
        <v>43800</v>
      </c>
      <c r="HM228" s="129"/>
      <c r="HN228" s="129"/>
      <c r="HO228" s="129"/>
      <c r="HP228" s="129"/>
      <c r="HQ228" s="129"/>
      <c r="HR228" s="129"/>
      <c r="HS228" s="129"/>
      <c r="HT228" s="129"/>
      <c r="HU228" s="129"/>
      <c r="HV228" s="137"/>
      <c r="HW228" s="208"/>
      <c r="HX228" s="98"/>
      <c r="HY228" s="98"/>
      <c r="HZ228" s="98"/>
      <c r="IA228" s="98"/>
      <c r="IB228" s="98"/>
      <c r="IC228" s="209"/>
    </row>
    <row r="229" spans="1:237" x14ac:dyDescent="0.35">
      <c r="A229" s="217" t="str">
        <f t="shared" si="16"/>
        <v>STOPP</v>
      </c>
      <c r="B229" s="218" t="str">
        <f t="shared" si="17"/>
        <v>test-78</v>
      </c>
      <c r="BJ229" s="289"/>
      <c r="BK229" s="289"/>
      <c r="BL229" s="289"/>
      <c r="BM229" s="289"/>
      <c r="BN229" s="289"/>
      <c r="BO229" s="289"/>
      <c r="BP229" s="289"/>
      <c r="BQ229" s="289"/>
      <c r="BR229" s="289"/>
      <c r="BS229" s="289"/>
      <c r="BT229" s="289"/>
      <c r="BU229" s="289"/>
      <c r="BV229" s="290"/>
      <c r="BW229" s="290"/>
      <c r="BX229" s="290"/>
      <c r="BY229" s="287"/>
      <c r="BZ229" s="287"/>
      <c r="CA229" s="287"/>
      <c r="CB229" s="287"/>
      <c r="CC229" s="287"/>
      <c r="CD229" s="287"/>
      <c r="CE229" s="287"/>
      <c r="CF229" s="287"/>
      <c r="CG229" s="287"/>
      <c r="CH229" s="287"/>
      <c r="CI229" s="287"/>
      <c r="CJ229" s="287"/>
      <c r="CK229" s="287"/>
      <c r="CL229" s="287"/>
      <c r="CM229" s="287"/>
      <c r="CN229" s="287"/>
      <c r="CO229" s="285"/>
      <c r="CP229" s="285"/>
      <c r="CQ229" s="285"/>
      <c r="CR229" s="285"/>
      <c r="CS229" s="285"/>
      <c r="CT229" s="288"/>
      <c r="CU229" s="288"/>
      <c r="CV229" s="288"/>
      <c r="CW229" s="288"/>
      <c r="CX229" s="288"/>
      <c r="CY229" s="288"/>
      <c r="CZ229" s="288"/>
      <c r="DA229" s="288"/>
      <c r="DB229" s="285"/>
      <c r="DC229" s="285"/>
      <c r="DD229" s="285"/>
      <c r="DE229" s="285"/>
      <c r="DF229" s="285"/>
      <c r="DG229" s="285"/>
      <c r="DH229" s="285"/>
      <c r="DI229" s="285"/>
      <c r="DJ229" s="285"/>
      <c r="DK229" s="285"/>
      <c r="DL229" s="285"/>
      <c r="DM229" s="285"/>
      <c r="DN229" s="285"/>
      <c r="DO229" s="285"/>
      <c r="DP229" s="285"/>
      <c r="DQ229" s="285"/>
      <c r="DR229" s="285"/>
      <c r="DS229" s="285"/>
      <c r="DT229" s="285"/>
      <c r="DU229" s="285"/>
      <c r="DV229" s="285"/>
      <c r="DW229" s="285"/>
      <c r="DX229" s="285"/>
      <c r="DY229" s="285"/>
      <c r="DZ229" s="285"/>
      <c r="EA229" s="285"/>
      <c r="EB229" s="285"/>
      <c r="EC229" s="285"/>
      <c r="ED229" s="285"/>
      <c r="EE229" s="285"/>
      <c r="EF229" s="285"/>
      <c r="EG229" s="285"/>
      <c r="EH229" s="285"/>
      <c r="EI229" s="285"/>
      <c r="EJ229" s="285"/>
      <c r="EK229" s="285"/>
      <c r="EL229" s="285"/>
      <c r="EM229" s="285"/>
      <c r="EN229" s="285"/>
      <c r="EO229" s="285"/>
      <c r="EP229" s="285"/>
      <c r="EQ229" s="285"/>
      <c r="ER229" s="285"/>
      <c r="ES229" s="285"/>
      <c r="ET229" s="285"/>
      <c r="EU229" s="285"/>
      <c r="EV229" s="285"/>
      <c r="EW229" s="206"/>
      <c r="GV229" s="123" t="s">
        <v>306</v>
      </c>
      <c r="GW229" s="124" t="s">
        <v>384</v>
      </c>
      <c r="GX229" s="254" t="s">
        <v>29</v>
      </c>
      <c r="GY229" s="254" t="s">
        <v>25</v>
      </c>
      <c r="GZ229" s="3">
        <v>0</v>
      </c>
      <c r="HA229" s="3">
        <v>0</v>
      </c>
      <c r="HB229" s="3">
        <f>IF(GV229="","",IF(GY229&lt;&gt;"AKTIV",0,IF(OR(HA229="",HA229&lt;=0),GZ229/7,HA229)))</f>
        <v>0</v>
      </c>
      <c r="HC229" s="3">
        <v>0</v>
      </c>
      <c r="HD229" s="3">
        <v>0</v>
      </c>
      <c r="HE229" s="6"/>
      <c r="HF229" s="127">
        <f t="shared" si="18"/>
        <v>29</v>
      </c>
      <c r="HG229" s="128"/>
      <c r="HH229" s="129">
        <v>44624</v>
      </c>
      <c r="HI229" s="98">
        <f t="shared" si="15"/>
        <v>0</v>
      </c>
      <c r="HJ229" s="128"/>
      <c r="HK229" s="129"/>
      <c r="HL229" s="129"/>
      <c r="HM229" s="129">
        <v>45674</v>
      </c>
      <c r="HN229" s="129"/>
      <c r="HO229" s="129"/>
      <c r="HP229" s="129"/>
      <c r="HQ229" s="129"/>
      <c r="HR229" s="129"/>
      <c r="HS229" s="129"/>
      <c r="HT229" s="129"/>
      <c r="HU229" s="129"/>
      <c r="HV229" s="137"/>
      <c r="HW229" s="208"/>
      <c r="HX229" s="98"/>
      <c r="HY229" s="98"/>
      <c r="HZ229" s="98"/>
      <c r="IA229" s="98"/>
      <c r="IB229" s="98"/>
      <c r="IC229" s="209"/>
    </row>
    <row r="230" spans="1:237" x14ac:dyDescent="0.35">
      <c r="A230" s="217" t="str">
        <f t="shared" si="16"/>
        <v/>
      </c>
      <c r="B230" s="218" t="str">
        <f t="shared" si="17"/>
        <v/>
      </c>
      <c r="BJ230" s="289"/>
      <c r="BK230" s="289"/>
      <c r="BL230" s="289"/>
      <c r="BM230" s="289"/>
      <c r="BN230" s="289"/>
      <c r="BO230" s="289"/>
      <c r="BP230" s="289"/>
      <c r="BQ230" s="289"/>
      <c r="BR230" s="289"/>
      <c r="BS230" s="289"/>
      <c r="BT230" s="289"/>
      <c r="BU230" s="289"/>
      <c r="BV230" s="290"/>
      <c r="BW230" s="290"/>
      <c r="BX230" s="290"/>
      <c r="BY230" s="287"/>
      <c r="BZ230" s="287"/>
      <c r="CA230" s="287"/>
      <c r="CB230" s="287"/>
      <c r="CC230" s="287"/>
      <c r="CD230" s="287"/>
      <c r="CE230" s="287"/>
      <c r="CF230" s="287"/>
      <c r="CG230" s="287"/>
      <c r="CH230" s="287"/>
      <c r="CI230" s="287"/>
      <c r="CJ230" s="287"/>
      <c r="CK230" s="287"/>
      <c r="CL230" s="287"/>
      <c r="CM230" s="287"/>
      <c r="CN230" s="287"/>
      <c r="CO230" s="285"/>
      <c r="CP230" s="285"/>
      <c r="CQ230" s="285"/>
      <c r="CR230" s="285"/>
      <c r="CS230" s="285"/>
      <c r="CT230" s="288"/>
      <c r="CU230" s="288"/>
      <c r="CV230" s="288"/>
      <c r="CW230" s="288"/>
      <c r="CX230" s="288"/>
      <c r="CY230" s="288"/>
      <c r="CZ230" s="288"/>
      <c r="DA230" s="288"/>
      <c r="DB230" s="285"/>
      <c r="DC230" s="285"/>
      <c r="DD230" s="285"/>
      <c r="DE230" s="285"/>
      <c r="DF230" s="285"/>
      <c r="DG230" s="285"/>
      <c r="DH230" s="285"/>
      <c r="DI230" s="285"/>
      <c r="DJ230" s="285"/>
      <c r="DK230" s="285"/>
      <c r="DL230" s="285"/>
      <c r="DM230" s="285"/>
      <c r="DN230" s="285"/>
      <c r="DO230" s="285"/>
      <c r="DP230" s="285"/>
      <c r="DQ230" s="285"/>
      <c r="DR230" s="285"/>
      <c r="DS230" s="285"/>
      <c r="DT230" s="285"/>
      <c r="DU230" s="285"/>
      <c r="DV230" s="285"/>
      <c r="DW230" s="285"/>
      <c r="DX230" s="285"/>
      <c r="DY230" s="285"/>
      <c r="DZ230" s="285"/>
      <c r="EA230" s="285"/>
      <c r="EB230" s="285"/>
      <c r="EC230" s="285"/>
      <c r="ED230" s="285"/>
      <c r="EE230" s="285"/>
      <c r="EF230" s="285"/>
      <c r="EG230" s="285"/>
      <c r="EH230" s="285"/>
      <c r="EI230" s="285"/>
      <c r="EJ230" s="285"/>
      <c r="EK230" s="285"/>
      <c r="EL230" s="285"/>
      <c r="EM230" s="285"/>
      <c r="EN230" s="285"/>
      <c r="EO230" s="285"/>
      <c r="EP230" s="285"/>
      <c r="EQ230" s="285"/>
      <c r="ER230" s="285"/>
      <c r="ES230" s="285"/>
      <c r="ET230" s="285"/>
      <c r="EU230" s="285"/>
      <c r="EV230" s="285"/>
      <c r="EW230" s="206"/>
      <c r="GV230" s="123"/>
      <c r="GW230" s="124"/>
      <c r="GX230" s="254"/>
      <c r="GY230" s="254"/>
      <c r="GZ230" s="3"/>
      <c r="HA230" s="3"/>
      <c r="HB230" s="3" t="str">
        <f t="shared" ref="HB230:HB251" si="19">IF(GV230="","",IF(GY230&lt;&gt;"AKTIV",0,IF(OR(HA230="",HA230&lt;=0),GZ230/7,HA230)))</f>
        <v/>
      </c>
      <c r="HC230" s="3"/>
      <c r="HD230" s="3"/>
      <c r="HE230" s="6"/>
      <c r="HF230" s="127" t="str">
        <f t="shared" si="18"/>
        <v/>
      </c>
      <c r="HG230" s="128"/>
      <c r="HH230" s="129"/>
      <c r="HI230" s="98" t="str">
        <f t="shared" si="15"/>
        <v/>
      </c>
      <c r="HJ230" s="128"/>
      <c r="HK230" s="129"/>
      <c r="HL230" s="129"/>
      <c r="HM230" s="129"/>
      <c r="HN230" s="129"/>
      <c r="HO230" s="129"/>
      <c r="HP230" s="129"/>
      <c r="HQ230" s="129"/>
      <c r="HR230" s="129"/>
      <c r="HS230" s="129"/>
      <c r="HT230" s="129"/>
      <c r="HU230" s="129"/>
      <c r="HV230" s="137"/>
      <c r="HW230" s="208"/>
      <c r="HX230" s="98"/>
      <c r="HY230" s="98"/>
      <c r="HZ230" s="98"/>
      <c r="IA230" s="98"/>
      <c r="IB230" s="98"/>
      <c r="IC230" s="209"/>
    </row>
    <row r="231" spans="1:237" ht="15" thickBot="1" x14ac:dyDescent="0.4">
      <c r="A231" s="219" t="str">
        <f t="shared" si="16"/>
        <v/>
      </c>
      <c r="B231" s="220" t="str">
        <f t="shared" si="17"/>
        <v/>
      </c>
      <c r="BJ231" s="289"/>
      <c r="BK231" s="289"/>
      <c r="BL231" s="289"/>
      <c r="BM231" s="289"/>
      <c r="BN231" s="289"/>
      <c r="BO231" s="289"/>
      <c r="BP231" s="289"/>
      <c r="BQ231" s="289"/>
      <c r="BR231" s="289"/>
      <c r="BS231" s="289"/>
      <c r="BT231" s="289"/>
      <c r="BU231" s="289"/>
      <c r="BV231" s="290"/>
      <c r="BW231" s="290"/>
      <c r="BX231" s="290"/>
      <c r="BY231" s="287"/>
      <c r="BZ231" s="287"/>
      <c r="CA231" s="287"/>
      <c r="CB231" s="287"/>
      <c r="CC231" s="287"/>
      <c r="CD231" s="287"/>
      <c r="CE231" s="287"/>
      <c r="CF231" s="287"/>
      <c r="CG231" s="287"/>
      <c r="CH231" s="287"/>
      <c r="CI231" s="287"/>
      <c r="CJ231" s="287"/>
      <c r="CK231" s="287"/>
      <c r="CL231" s="287"/>
      <c r="CM231" s="287"/>
      <c r="CN231" s="287"/>
      <c r="CO231" s="285"/>
      <c r="CP231" s="285"/>
      <c r="CQ231" s="285"/>
      <c r="CR231" s="285"/>
      <c r="CS231" s="285"/>
      <c r="CT231" s="288"/>
      <c r="CU231" s="288"/>
      <c r="CV231" s="288"/>
      <c r="CW231" s="288"/>
      <c r="CX231" s="288"/>
      <c r="CY231" s="288"/>
      <c r="CZ231" s="288"/>
      <c r="DA231" s="288"/>
      <c r="DB231" s="285"/>
      <c r="DC231" s="285"/>
      <c r="DD231" s="285"/>
      <c r="DE231" s="285"/>
      <c r="DF231" s="285"/>
      <c r="DG231" s="285"/>
      <c r="DH231" s="285"/>
      <c r="DI231" s="285"/>
      <c r="DJ231" s="285"/>
      <c r="DK231" s="285"/>
      <c r="DL231" s="285"/>
      <c r="DM231" s="285"/>
      <c r="DN231" s="285"/>
      <c r="DO231" s="285"/>
      <c r="DP231" s="285"/>
      <c r="DQ231" s="285"/>
      <c r="DR231" s="285"/>
      <c r="DS231" s="285"/>
      <c r="DT231" s="285"/>
      <c r="DU231" s="285"/>
      <c r="DV231" s="285"/>
      <c r="DW231" s="285"/>
      <c r="DX231" s="285"/>
      <c r="DY231" s="285"/>
      <c r="DZ231" s="285"/>
      <c r="EA231" s="285"/>
      <c r="EB231" s="285"/>
      <c r="EC231" s="285"/>
      <c r="ED231" s="285"/>
      <c r="EE231" s="285"/>
      <c r="EF231" s="285"/>
      <c r="EG231" s="285"/>
      <c r="EH231" s="285"/>
      <c r="EI231" s="285"/>
      <c r="EJ231" s="285"/>
      <c r="EK231" s="285"/>
      <c r="EL231" s="285"/>
      <c r="EM231" s="285"/>
      <c r="EN231" s="285"/>
      <c r="EO231" s="285"/>
      <c r="EP231" s="285"/>
      <c r="EQ231" s="285"/>
      <c r="ER231" s="285"/>
      <c r="ES231" s="285"/>
      <c r="ET231" s="285"/>
      <c r="EU231" s="285"/>
      <c r="EV231" s="285"/>
      <c r="EW231" s="206"/>
      <c r="GV231" s="123"/>
      <c r="GW231" s="124"/>
      <c r="GX231" s="254"/>
      <c r="GY231" s="254"/>
      <c r="GZ231" s="3"/>
      <c r="HA231" s="3"/>
      <c r="HB231" s="3" t="str">
        <f t="shared" si="19"/>
        <v/>
      </c>
      <c r="HC231" s="3"/>
      <c r="HD231" s="3"/>
      <c r="HE231" s="6"/>
      <c r="HF231" s="127" t="str">
        <f t="shared" si="18"/>
        <v/>
      </c>
      <c r="HG231" s="128"/>
      <c r="HH231" s="129"/>
      <c r="HI231" s="98" t="str">
        <f t="shared" si="15"/>
        <v/>
      </c>
      <c r="HJ231" s="128"/>
      <c r="HK231" s="129"/>
      <c r="HL231" s="129"/>
      <c r="HM231" s="129"/>
      <c r="HN231" s="129"/>
      <c r="HO231" s="129"/>
      <c r="HP231" s="129"/>
      <c r="HQ231" s="129"/>
      <c r="HR231" s="129"/>
      <c r="HS231" s="129"/>
      <c r="HT231" s="129"/>
      <c r="HU231" s="129"/>
      <c r="HV231" s="137"/>
      <c r="HW231" s="208"/>
      <c r="HX231" s="98"/>
      <c r="HY231" s="98"/>
      <c r="HZ231" s="98"/>
      <c r="IA231" s="98"/>
      <c r="IB231" s="98"/>
      <c r="IC231" s="209"/>
    </row>
    <row r="232" spans="1:237" x14ac:dyDescent="0.35">
      <c r="BJ232" s="289"/>
      <c r="BK232" s="289"/>
      <c r="BL232" s="289"/>
      <c r="BM232" s="289"/>
      <c r="BN232" s="289"/>
      <c r="BO232" s="289"/>
      <c r="BP232" s="289"/>
      <c r="BQ232" s="289"/>
      <c r="BR232" s="289"/>
      <c r="BS232" s="289"/>
      <c r="BT232" s="289"/>
      <c r="BU232" s="289"/>
      <c r="BV232" s="290"/>
      <c r="BW232" s="290"/>
      <c r="BX232" s="290"/>
      <c r="BY232" s="287"/>
      <c r="BZ232" s="287"/>
      <c r="CA232" s="287"/>
      <c r="CB232" s="287"/>
      <c r="CC232" s="287"/>
      <c r="CD232" s="287"/>
      <c r="CE232" s="287"/>
      <c r="CF232" s="287"/>
      <c r="CG232" s="287"/>
      <c r="CH232" s="287"/>
      <c r="CI232" s="287"/>
      <c r="CJ232" s="287"/>
      <c r="CK232" s="287"/>
      <c r="CL232" s="287"/>
      <c r="CM232" s="287"/>
      <c r="CN232" s="287"/>
      <c r="CO232" s="285"/>
      <c r="CP232" s="285"/>
      <c r="CQ232" s="285"/>
      <c r="CR232" s="285"/>
      <c r="CS232" s="285"/>
      <c r="CT232" s="288"/>
      <c r="CU232" s="288"/>
      <c r="CV232" s="288"/>
      <c r="CW232" s="288"/>
      <c r="CX232" s="288"/>
      <c r="CY232" s="288"/>
      <c r="CZ232" s="288"/>
      <c r="DA232" s="288"/>
      <c r="DB232" s="285"/>
      <c r="DC232" s="285"/>
      <c r="DD232" s="285"/>
      <c r="DE232" s="285"/>
      <c r="DF232" s="285"/>
      <c r="DG232" s="285"/>
      <c r="DH232" s="285"/>
      <c r="DI232" s="285"/>
      <c r="DJ232" s="285"/>
      <c r="DK232" s="285"/>
      <c r="DL232" s="285"/>
      <c r="DM232" s="285"/>
      <c r="DN232" s="285"/>
      <c r="DO232" s="285"/>
      <c r="DP232" s="285"/>
      <c r="DQ232" s="285"/>
      <c r="DR232" s="285"/>
      <c r="DS232" s="285"/>
      <c r="DT232" s="285"/>
      <c r="DU232" s="285"/>
      <c r="DV232" s="285"/>
      <c r="DW232" s="285"/>
      <c r="DX232" s="285"/>
      <c r="DY232" s="285"/>
      <c r="DZ232" s="285"/>
      <c r="EA232" s="285"/>
      <c r="EB232" s="285"/>
      <c r="EC232" s="285"/>
      <c r="ED232" s="285"/>
      <c r="EE232" s="285"/>
      <c r="EF232" s="285"/>
      <c r="EG232" s="285"/>
      <c r="EH232" s="285"/>
      <c r="EI232" s="285"/>
      <c r="EJ232" s="285"/>
      <c r="EK232" s="285"/>
      <c r="EL232" s="285"/>
      <c r="EM232" s="285"/>
      <c r="EN232" s="285"/>
      <c r="EO232" s="285"/>
      <c r="EP232" s="285"/>
      <c r="EQ232" s="285"/>
      <c r="ER232" s="285"/>
      <c r="ES232" s="285"/>
      <c r="ET232" s="285"/>
      <c r="EU232" s="285"/>
      <c r="EV232" s="285"/>
      <c r="EW232" s="206"/>
      <c r="GV232" s="123"/>
      <c r="GW232" s="124"/>
      <c r="GX232" s="254"/>
      <c r="GY232" s="254"/>
      <c r="GZ232" s="3"/>
      <c r="HA232" s="3"/>
      <c r="HB232" s="3" t="str">
        <f t="shared" si="19"/>
        <v/>
      </c>
      <c r="HC232" s="3"/>
      <c r="HD232" s="3"/>
      <c r="HE232" s="6"/>
      <c r="HF232" s="127" t="str">
        <f t="shared" si="18"/>
        <v/>
      </c>
      <c r="HG232" s="128"/>
      <c r="HH232" s="129"/>
      <c r="HI232" s="98" t="str">
        <f t="shared" si="15"/>
        <v/>
      </c>
      <c r="HJ232" s="128"/>
      <c r="HK232" s="129"/>
      <c r="HL232" s="129"/>
      <c r="HM232" s="129"/>
      <c r="HN232" s="129"/>
      <c r="HO232" s="129"/>
      <c r="HP232" s="129"/>
      <c r="HQ232" s="129"/>
      <c r="HR232" s="129"/>
      <c r="HS232" s="129"/>
      <c r="HT232" s="129"/>
      <c r="HU232" s="129"/>
      <c r="HV232" s="137"/>
      <c r="HW232" s="208"/>
      <c r="HX232" s="98"/>
      <c r="HY232" s="98"/>
      <c r="HZ232" s="98"/>
      <c r="IA232" s="98"/>
      <c r="IB232" s="98"/>
      <c r="IC232" s="209"/>
    </row>
    <row r="233" spans="1:237" x14ac:dyDescent="0.35">
      <c r="BJ233" s="289"/>
      <c r="BK233" s="289"/>
      <c r="BL233" s="289"/>
      <c r="BM233" s="289"/>
      <c r="BN233" s="289"/>
      <c r="BO233" s="289"/>
      <c r="BP233" s="289"/>
      <c r="BQ233" s="289"/>
      <c r="BR233" s="289"/>
      <c r="BS233" s="289"/>
      <c r="BT233" s="289"/>
      <c r="BU233" s="289"/>
      <c r="BV233" s="290"/>
      <c r="BW233" s="290"/>
      <c r="BX233" s="290"/>
      <c r="BY233" s="287"/>
      <c r="BZ233" s="287"/>
      <c r="CA233" s="287"/>
      <c r="CB233" s="287"/>
      <c r="CC233" s="287"/>
      <c r="CD233" s="287"/>
      <c r="CE233" s="287"/>
      <c r="CF233" s="287"/>
      <c r="CG233" s="287"/>
      <c r="CH233" s="287"/>
      <c r="CI233" s="287"/>
      <c r="CJ233" s="287"/>
      <c r="CK233" s="287"/>
      <c r="CL233" s="287"/>
      <c r="CM233" s="287"/>
      <c r="CN233" s="287"/>
      <c r="CO233" s="285"/>
      <c r="CP233" s="285"/>
      <c r="CQ233" s="285"/>
      <c r="CR233" s="285"/>
      <c r="CS233" s="285"/>
      <c r="CT233" s="288"/>
      <c r="CU233" s="288"/>
      <c r="CV233" s="288"/>
      <c r="CW233" s="288"/>
      <c r="CX233" s="288"/>
      <c r="CY233" s="288"/>
      <c r="CZ233" s="288"/>
      <c r="DA233" s="288"/>
      <c r="DB233" s="285"/>
      <c r="DC233" s="285"/>
      <c r="DD233" s="285"/>
      <c r="DE233" s="285"/>
      <c r="DF233" s="285"/>
      <c r="DG233" s="285"/>
      <c r="DH233" s="285"/>
      <c r="DI233" s="285"/>
      <c r="DJ233" s="285"/>
      <c r="DK233" s="285"/>
      <c r="DL233" s="285"/>
      <c r="DM233" s="285"/>
      <c r="DN233" s="285"/>
      <c r="DO233" s="285"/>
      <c r="DP233" s="285"/>
      <c r="DQ233" s="285"/>
      <c r="DR233" s="285"/>
      <c r="DS233" s="285"/>
      <c r="DT233" s="285"/>
      <c r="DU233" s="285"/>
      <c r="DV233" s="285"/>
      <c r="DW233" s="285"/>
      <c r="DX233" s="285"/>
      <c r="DY233" s="285"/>
      <c r="DZ233" s="285"/>
      <c r="EA233" s="285"/>
      <c r="EB233" s="285"/>
      <c r="EC233" s="285"/>
      <c r="ED233" s="285"/>
      <c r="EE233" s="285"/>
      <c r="EF233" s="285"/>
      <c r="EG233" s="285"/>
      <c r="EH233" s="285"/>
      <c r="EI233" s="285"/>
      <c r="EJ233" s="285"/>
      <c r="EK233" s="285"/>
      <c r="EL233" s="285"/>
      <c r="EM233" s="285"/>
      <c r="EN233" s="285"/>
      <c r="EO233" s="285"/>
      <c r="EP233" s="285"/>
      <c r="EQ233" s="285"/>
      <c r="ER233" s="285"/>
      <c r="ES233" s="285"/>
      <c r="ET233" s="285"/>
      <c r="EU233" s="285"/>
      <c r="EV233" s="285"/>
      <c r="EW233" s="206"/>
      <c r="GV233" s="123"/>
      <c r="GW233" s="124"/>
      <c r="GX233" s="254"/>
      <c r="GY233" s="254"/>
      <c r="GZ233" s="3"/>
      <c r="HA233" s="3"/>
      <c r="HB233" s="3" t="str">
        <f t="shared" si="19"/>
        <v/>
      </c>
      <c r="HC233" s="3"/>
      <c r="HD233" s="3"/>
      <c r="HE233" s="6"/>
      <c r="HF233" s="127" t="str">
        <f t="shared" si="18"/>
        <v/>
      </c>
      <c r="HG233" s="128"/>
      <c r="HH233" s="129"/>
      <c r="HI233" s="98" t="str">
        <f t="shared" si="15"/>
        <v/>
      </c>
      <c r="HJ233" s="128"/>
      <c r="HK233" s="129"/>
      <c r="HL233" s="129"/>
      <c r="HM233" s="129"/>
      <c r="HN233" s="129"/>
      <c r="HO233" s="129"/>
      <c r="HP233" s="129"/>
      <c r="HQ233" s="129"/>
      <c r="HR233" s="129"/>
      <c r="HS233" s="129"/>
      <c r="HT233" s="129"/>
      <c r="HU233" s="129"/>
      <c r="HV233" s="137"/>
      <c r="HW233" s="208"/>
      <c r="HX233" s="98"/>
      <c r="HY233" s="98"/>
      <c r="HZ233" s="98"/>
      <c r="IA233" s="98"/>
      <c r="IB233" s="98"/>
      <c r="IC233" s="209"/>
    </row>
    <row r="234" spans="1:237" x14ac:dyDescent="0.35">
      <c r="BJ234" s="289"/>
      <c r="BK234" s="289"/>
      <c r="BL234" s="289"/>
      <c r="BM234" s="289"/>
      <c r="BN234" s="289"/>
      <c r="BO234" s="289"/>
      <c r="BP234" s="289"/>
      <c r="BQ234" s="289"/>
      <c r="BR234" s="289"/>
      <c r="BS234" s="289"/>
      <c r="BT234" s="289"/>
      <c r="BU234" s="289"/>
      <c r="BV234" s="290"/>
      <c r="BW234" s="290"/>
      <c r="BX234" s="290"/>
      <c r="BY234" s="287"/>
      <c r="BZ234" s="287"/>
      <c r="CA234" s="287"/>
      <c r="CB234" s="287"/>
      <c r="CC234" s="287"/>
      <c r="CD234" s="287"/>
      <c r="CE234" s="287"/>
      <c r="CF234" s="287"/>
      <c r="CG234" s="287"/>
      <c r="CH234" s="287"/>
      <c r="CI234" s="287"/>
      <c r="CJ234" s="287"/>
      <c r="CK234" s="287"/>
      <c r="CL234" s="287"/>
      <c r="CM234" s="287"/>
      <c r="CN234" s="287"/>
      <c r="CO234" s="285"/>
      <c r="CP234" s="285"/>
      <c r="CQ234" s="285"/>
      <c r="CR234" s="285"/>
      <c r="CS234" s="285"/>
      <c r="CT234" s="288"/>
      <c r="CU234" s="288"/>
      <c r="CV234" s="288"/>
      <c r="CW234" s="288"/>
      <c r="CX234" s="288"/>
      <c r="CY234" s="288"/>
      <c r="CZ234" s="288"/>
      <c r="DA234" s="288"/>
      <c r="DB234" s="285"/>
      <c r="DC234" s="285"/>
      <c r="DD234" s="285"/>
      <c r="DE234" s="285"/>
      <c r="DF234" s="285"/>
      <c r="DG234" s="285"/>
      <c r="DH234" s="285"/>
      <c r="DI234" s="285"/>
      <c r="DJ234" s="285"/>
      <c r="DK234" s="285"/>
      <c r="DL234" s="285"/>
      <c r="DM234" s="285"/>
      <c r="DN234" s="285"/>
      <c r="DO234" s="285"/>
      <c r="DP234" s="285"/>
      <c r="DQ234" s="285"/>
      <c r="DR234" s="285"/>
      <c r="DS234" s="285"/>
      <c r="DT234" s="285"/>
      <c r="DU234" s="285"/>
      <c r="DV234" s="285"/>
      <c r="DW234" s="285"/>
      <c r="DX234" s="285"/>
      <c r="DY234" s="285"/>
      <c r="DZ234" s="285"/>
      <c r="EA234" s="285"/>
      <c r="EB234" s="285"/>
      <c r="EC234" s="285"/>
      <c r="ED234" s="285"/>
      <c r="EE234" s="285"/>
      <c r="EF234" s="285"/>
      <c r="EG234" s="285"/>
      <c r="EH234" s="285"/>
      <c r="EI234" s="285"/>
      <c r="EJ234" s="285"/>
      <c r="EK234" s="285"/>
      <c r="EL234" s="285"/>
      <c r="EM234" s="285"/>
      <c r="EN234" s="285"/>
      <c r="EO234" s="285"/>
      <c r="EP234" s="285"/>
      <c r="EQ234" s="285"/>
      <c r="ER234" s="285"/>
      <c r="ES234" s="285"/>
      <c r="ET234" s="285"/>
      <c r="EU234" s="285"/>
      <c r="EV234" s="285"/>
      <c r="EW234" s="206"/>
      <c r="GV234" s="123"/>
      <c r="GW234" s="124"/>
      <c r="GX234" s="254"/>
      <c r="GY234" s="254"/>
      <c r="GZ234" s="3"/>
      <c r="HA234" s="3"/>
      <c r="HB234" s="3" t="str">
        <f t="shared" si="19"/>
        <v/>
      </c>
      <c r="HC234" s="3"/>
      <c r="HD234" s="3"/>
      <c r="HE234" s="6"/>
      <c r="HF234" s="127" t="str">
        <f t="shared" si="18"/>
        <v/>
      </c>
      <c r="HG234" s="128"/>
      <c r="HH234" s="129"/>
      <c r="HI234" s="98" t="str">
        <f t="shared" si="15"/>
        <v/>
      </c>
      <c r="HJ234" s="128"/>
      <c r="HK234" s="129"/>
      <c r="HL234" s="129"/>
      <c r="HM234" s="129"/>
      <c r="HN234" s="129"/>
      <c r="HO234" s="129"/>
      <c r="HP234" s="129"/>
      <c r="HQ234" s="129"/>
      <c r="HR234" s="129"/>
      <c r="HS234" s="129"/>
      <c r="HT234" s="129"/>
      <c r="HU234" s="129"/>
      <c r="HV234" s="137"/>
      <c r="HW234" s="208"/>
      <c r="HX234" s="98"/>
      <c r="HY234" s="98"/>
      <c r="HZ234" s="98"/>
      <c r="IA234" s="98"/>
      <c r="IB234" s="98"/>
      <c r="IC234" s="209"/>
    </row>
    <row r="235" spans="1:237" x14ac:dyDescent="0.35">
      <c r="BJ235" s="289"/>
      <c r="BK235" s="289"/>
      <c r="BL235" s="289"/>
      <c r="BM235" s="289"/>
      <c r="BN235" s="289"/>
      <c r="BO235" s="289"/>
      <c r="BP235" s="289"/>
      <c r="BQ235" s="289"/>
      <c r="BR235" s="289"/>
      <c r="BS235" s="289"/>
      <c r="BT235" s="289"/>
      <c r="BU235" s="289"/>
      <c r="BV235" s="290"/>
      <c r="BW235" s="290"/>
      <c r="BX235" s="290"/>
      <c r="BY235" s="287"/>
      <c r="BZ235" s="287"/>
      <c r="CA235" s="287"/>
      <c r="CB235" s="287"/>
      <c r="CC235" s="287"/>
      <c r="CD235" s="287"/>
      <c r="CE235" s="287"/>
      <c r="CF235" s="287"/>
      <c r="CG235" s="287"/>
      <c r="CH235" s="287"/>
      <c r="CI235" s="287"/>
      <c r="CJ235" s="287"/>
      <c r="CK235" s="287"/>
      <c r="CL235" s="287"/>
      <c r="CM235" s="287"/>
      <c r="CN235" s="287"/>
      <c r="CO235" s="285"/>
      <c r="CP235" s="285"/>
      <c r="CQ235" s="285"/>
      <c r="CR235" s="285"/>
      <c r="CS235" s="285"/>
      <c r="CT235" s="288"/>
      <c r="CU235" s="288"/>
      <c r="CV235" s="288"/>
      <c r="CW235" s="288"/>
      <c r="CX235" s="288"/>
      <c r="CY235" s="288"/>
      <c r="CZ235" s="288"/>
      <c r="DA235" s="288"/>
      <c r="DB235" s="285"/>
      <c r="DC235" s="285"/>
      <c r="DD235" s="285"/>
      <c r="DE235" s="285"/>
      <c r="DF235" s="285"/>
      <c r="DG235" s="285"/>
      <c r="DH235" s="285"/>
      <c r="DI235" s="285"/>
      <c r="DJ235" s="285"/>
      <c r="DK235" s="285"/>
      <c r="DL235" s="285"/>
      <c r="DM235" s="285"/>
      <c r="DN235" s="285"/>
      <c r="DO235" s="285"/>
      <c r="DP235" s="285"/>
      <c r="DQ235" s="285"/>
      <c r="DR235" s="285"/>
      <c r="DS235" s="285"/>
      <c r="DT235" s="285"/>
      <c r="DU235" s="285"/>
      <c r="DV235" s="285"/>
      <c r="DW235" s="285"/>
      <c r="DX235" s="285"/>
      <c r="DY235" s="285"/>
      <c r="DZ235" s="285"/>
      <c r="EA235" s="285"/>
      <c r="EB235" s="285"/>
      <c r="EC235" s="285"/>
      <c r="ED235" s="285"/>
      <c r="EE235" s="285"/>
      <c r="EF235" s="285"/>
      <c r="EG235" s="285"/>
      <c r="EH235" s="285"/>
      <c r="EI235" s="285"/>
      <c r="EJ235" s="285"/>
      <c r="EK235" s="285"/>
      <c r="EL235" s="285"/>
      <c r="EM235" s="285"/>
      <c r="EN235" s="285"/>
      <c r="EO235" s="285"/>
      <c r="EP235" s="285"/>
      <c r="EQ235" s="285"/>
      <c r="ER235" s="285"/>
      <c r="ES235" s="285"/>
      <c r="ET235" s="285"/>
      <c r="EU235" s="285"/>
      <c r="EV235" s="285"/>
      <c r="EW235" s="206"/>
      <c r="GV235" s="123"/>
      <c r="GW235" s="124"/>
      <c r="GX235" s="254"/>
      <c r="GY235" s="254"/>
      <c r="GZ235" s="3"/>
      <c r="HA235" s="3"/>
      <c r="HB235" s="3" t="str">
        <f t="shared" si="19"/>
        <v/>
      </c>
      <c r="HC235" s="3"/>
      <c r="HD235" s="3"/>
      <c r="HE235" s="6"/>
      <c r="HF235" s="127" t="str">
        <f t="shared" si="18"/>
        <v/>
      </c>
      <c r="HG235" s="128"/>
      <c r="HH235" s="129"/>
      <c r="HI235" s="98" t="str">
        <f t="shared" si="15"/>
        <v/>
      </c>
      <c r="HJ235" s="128"/>
      <c r="HK235" s="129"/>
      <c r="HL235" s="129"/>
      <c r="HM235" s="129"/>
      <c r="HN235" s="129"/>
      <c r="HO235" s="129"/>
      <c r="HP235" s="129"/>
      <c r="HQ235" s="129"/>
      <c r="HR235" s="129"/>
      <c r="HS235" s="129"/>
      <c r="HT235" s="129"/>
      <c r="HU235" s="129"/>
      <c r="HV235" s="137"/>
      <c r="HW235" s="208"/>
      <c r="HX235" s="98"/>
      <c r="HY235" s="98"/>
      <c r="HZ235" s="98"/>
      <c r="IA235" s="98"/>
      <c r="IB235" s="98"/>
      <c r="IC235" s="209"/>
    </row>
    <row r="236" spans="1:237" x14ac:dyDescent="0.35">
      <c r="BJ236" s="289"/>
      <c r="BK236" s="289"/>
      <c r="BL236" s="289"/>
      <c r="BM236" s="289"/>
      <c r="BN236" s="289"/>
      <c r="BO236" s="289"/>
      <c r="BP236" s="289"/>
      <c r="BQ236" s="289"/>
      <c r="BR236" s="289"/>
      <c r="BS236" s="289"/>
      <c r="BT236" s="289"/>
      <c r="BU236" s="289"/>
      <c r="BV236" s="290"/>
      <c r="BW236" s="290"/>
      <c r="BX236" s="290"/>
      <c r="BY236" s="287"/>
      <c r="BZ236" s="287"/>
      <c r="CA236" s="287"/>
      <c r="CB236" s="287"/>
      <c r="CC236" s="287"/>
      <c r="CD236" s="287"/>
      <c r="CE236" s="287"/>
      <c r="CF236" s="287"/>
      <c r="CG236" s="287"/>
      <c r="CH236" s="287"/>
      <c r="CI236" s="287"/>
      <c r="CJ236" s="287"/>
      <c r="CK236" s="287"/>
      <c r="CL236" s="287"/>
      <c r="CM236" s="287"/>
      <c r="CN236" s="287"/>
      <c r="CO236" s="285"/>
      <c r="CP236" s="285"/>
      <c r="CQ236" s="285"/>
      <c r="CR236" s="285"/>
      <c r="CS236" s="285"/>
      <c r="CT236" s="288"/>
      <c r="CU236" s="288"/>
      <c r="CV236" s="288"/>
      <c r="CW236" s="288"/>
      <c r="CX236" s="288"/>
      <c r="CY236" s="288"/>
      <c r="CZ236" s="288"/>
      <c r="DA236" s="288"/>
      <c r="DB236" s="285"/>
      <c r="DC236" s="285"/>
      <c r="DD236" s="285"/>
      <c r="DE236" s="285"/>
      <c r="DF236" s="285"/>
      <c r="DG236" s="285"/>
      <c r="DH236" s="285"/>
      <c r="DI236" s="285"/>
      <c r="DJ236" s="285"/>
      <c r="DK236" s="285"/>
      <c r="DL236" s="285"/>
      <c r="DM236" s="285"/>
      <c r="DN236" s="285"/>
      <c r="DO236" s="285"/>
      <c r="DP236" s="285"/>
      <c r="DQ236" s="285"/>
      <c r="DR236" s="285"/>
      <c r="DS236" s="285"/>
      <c r="DT236" s="285"/>
      <c r="DU236" s="285"/>
      <c r="DV236" s="285"/>
      <c r="DW236" s="285"/>
      <c r="DX236" s="285"/>
      <c r="DY236" s="285"/>
      <c r="DZ236" s="285"/>
      <c r="EA236" s="285"/>
      <c r="EB236" s="285"/>
      <c r="EC236" s="285"/>
      <c r="ED236" s="285"/>
      <c r="EE236" s="285"/>
      <c r="EF236" s="285"/>
      <c r="EG236" s="285"/>
      <c r="EH236" s="285"/>
      <c r="EI236" s="285"/>
      <c r="EJ236" s="285"/>
      <c r="EK236" s="285"/>
      <c r="EL236" s="285"/>
      <c r="EM236" s="285"/>
      <c r="EN236" s="285"/>
      <c r="EO236" s="285"/>
      <c r="EP236" s="285"/>
      <c r="EQ236" s="285"/>
      <c r="ER236" s="285"/>
      <c r="ES236" s="285"/>
      <c r="ET236" s="285"/>
      <c r="EU236" s="285"/>
      <c r="EV236" s="285"/>
      <c r="EW236" s="206"/>
      <c r="GV236" s="123"/>
      <c r="GW236" s="124"/>
      <c r="GX236" s="254"/>
      <c r="GY236" s="254"/>
      <c r="GZ236" s="3"/>
      <c r="HA236" s="3"/>
      <c r="HB236" s="3" t="str">
        <f t="shared" si="19"/>
        <v/>
      </c>
      <c r="HC236" s="3"/>
      <c r="HD236" s="3"/>
      <c r="HE236" s="6"/>
      <c r="HF236" s="127" t="str">
        <f t="shared" si="18"/>
        <v/>
      </c>
      <c r="HG236" s="128"/>
      <c r="HH236" s="129"/>
      <c r="HI236" s="98" t="str">
        <f t="shared" si="15"/>
        <v/>
      </c>
      <c r="HJ236" s="128"/>
      <c r="HK236" s="129"/>
      <c r="HL236" s="129"/>
      <c r="HM236" s="129"/>
      <c r="HN236" s="129"/>
      <c r="HO236" s="129"/>
      <c r="HP236" s="129"/>
      <c r="HQ236" s="129"/>
      <c r="HR236" s="129"/>
      <c r="HS236" s="129"/>
      <c r="HT236" s="129"/>
      <c r="HU236" s="129"/>
      <c r="HV236" s="137"/>
      <c r="HW236" s="208"/>
      <c r="HX236" s="98"/>
      <c r="HY236" s="98"/>
      <c r="HZ236" s="98"/>
      <c r="IA236" s="98"/>
      <c r="IB236" s="98"/>
      <c r="IC236" s="209"/>
    </row>
    <row r="237" spans="1:237" x14ac:dyDescent="0.35">
      <c r="BJ237" s="289"/>
      <c r="BK237" s="289"/>
      <c r="BL237" s="289"/>
      <c r="BM237" s="289"/>
      <c r="BN237" s="289"/>
      <c r="BO237" s="289"/>
      <c r="BP237" s="289"/>
      <c r="BQ237" s="289"/>
      <c r="BR237" s="289"/>
      <c r="BS237" s="289"/>
      <c r="BT237" s="289"/>
      <c r="BU237" s="289"/>
      <c r="BV237" s="290"/>
      <c r="BW237" s="290"/>
      <c r="BX237" s="290"/>
      <c r="BY237" s="287"/>
      <c r="BZ237" s="287"/>
      <c r="CA237" s="287"/>
      <c r="CB237" s="287"/>
      <c r="CC237" s="287"/>
      <c r="CD237" s="287"/>
      <c r="CE237" s="287"/>
      <c r="CF237" s="287"/>
      <c r="CG237" s="287"/>
      <c r="CH237" s="287"/>
      <c r="CI237" s="287"/>
      <c r="CJ237" s="287"/>
      <c r="CK237" s="287"/>
      <c r="CL237" s="287"/>
      <c r="CM237" s="287"/>
      <c r="CN237" s="287"/>
      <c r="CO237" s="285"/>
      <c r="CP237" s="285"/>
      <c r="CQ237" s="285"/>
      <c r="CR237" s="285"/>
      <c r="CS237" s="285"/>
      <c r="CT237" s="288"/>
      <c r="CU237" s="288"/>
      <c r="CV237" s="288"/>
      <c r="CW237" s="288"/>
      <c r="CX237" s="288"/>
      <c r="CY237" s="288"/>
      <c r="CZ237" s="288"/>
      <c r="DA237" s="288"/>
      <c r="DB237" s="285"/>
      <c r="DC237" s="285"/>
      <c r="DD237" s="285"/>
      <c r="DE237" s="285"/>
      <c r="DF237" s="285"/>
      <c r="DG237" s="285"/>
      <c r="DH237" s="285"/>
      <c r="DI237" s="285"/>
      <c r="DJ237" s="285"/>
      <c r="DK237" s="285"/>
      <c r="DL237" s="285"/>
      <c r="DM237" s="285"/>
      <c r="DN237" s="285"/>
      <c r="DO237" s="285"/>
      <c r="DP237" s="285"/>
      <c r="DQ237" s="285"/>
      <c r="DR237" s="285"/>
      <c r="DS237" s="285"/>
      <c r="DT237" s="285"/>
      <c r="DU237" s="285"/>
      <c r="DV237" s="285"/>
      <c r="DW237" s="285"/>
      <c r="DX237" s="285"/>
      <c r="DY237" s="285"/>
      <c r="DZ237" s="285"/>
      <c r="EA237" s="285"/>
      <c r="EB237" s="285"/>
      <c r="EC237" s="285"/>
      <c r="ED237" s="285"/>
      <c r="EE237" s="285"/>
      <c r="EF237" s="285"/>
      <c r="EG237" s="285"/>
      <c r="EH237" s="285"/>
      <c r="EI237" s="285"/>
      <c r="EJ237" s="285"/>
      <c r="EK237" s="285"/>
      <c r="EL237" s="285"/>
      <c r="EM237" s="285"/>
      <c r="EN237" s="285"/>
      <c r="EO237" s="285"/>
      <c r="EP237" s="285"/>
      <c r="EQ237" s="285"/>
      <c r="ER237" s="285"/>
      <c r="ES237" s="285"/>
      <c r="ET237" s="285"/>
      <c r="EU237" s="285"/>
      <c r="EV237" s="285"/>
      <c r="EW237" s="206"/>
      <c r="GV237" s="123"/>
      <c r="GW237" s="124"/>
      <c r="GX237" s="254"/>
      <c r="GY237" s="254"/>
      <c r="GZ237" s="3"/>
      <c r="HA237" s="3"/>
      <c r="HB237" s="3" t="str">
        <f t="shared" si="19"/>
        <v/>
      </c>
      <c r="HC237" s="3"/>
      <c r="HD237" s="3"/>
      <c r="HE237" s="6"/>
      <c r="HF237" s="127" t="str">
        <f t="shared" si="18"/>
        <v/>
      </c>
      <c r="HG237" s="128"/>
      <c r="HH237" s="129"/>
      <c r="HI237" s="98" t="str">
        <f t="shared" si="15"/>
        <v/>
      </c>
      <c r="HJ237" s="128"/>
      <c r="HK237" s="129"/>
      <c r="HL237" s="129"/>
      <c r="HM237" s="129"/>
      <c r="HN237" s="129"/>
      <c r="HO237" s="129"/>
      <c r="HP237" s="129"/>
      <c r="HQ237" s="129"/>
      <c r="HR237" s="129"/>
      <c r="HS237" s="129"/>
      <c r="HT237" s="129"/>
      <c r="HU237" s="129"/>
      <c r="HV237" s="137"/>
      <c r="HW237" s="208"/>
      <c r="HX237" s="98"/>
      <c r="HY237" s="98"/>
      <c r="HZ237" s="98"/>
      <c r="IA237" s="98"/>
      <c r="IB237" s="98"/>
      <c r="IC237" s="209"/>
    </row>
    <row r="238" spans="1:237" x14ac:dyDescent="0.35">
      <c r="BJ238" s="289"/>
      <c r="BK238" s="289"/>
      <c r="BL238" s="289"/>
      <c r="BM238" s="289"/>
      <c r="BN238" s="289"/>
      <c r="BO238" s="289"/>
      <c r="BP238" s="289"/>
      <c r="BQ238" s="289"/>
      <c r="BR238" s="289"/>
      <c r="BS238" s="289"/>
      <c r="BT238" s="289"/>
      <c r="BU238" s="289"/>
      <c r="BV238" s="290"/>
      <c r="BW238" s="290"/>
      <c r="BX238" s="290"/>
      <c r="BY238" s="287"/>
      <c r="BZ238" s="287"/>
      <c r="CA238" s="287"/>
      <c r="CB238" s="287"/>
      <c r="CC238" s="287"/>
      <c r="CD238" s="287"/>
      <c r="CE238" s="287"/>
      <c r="CF238" s="287"/>
      <c r="CG238" s="287"/>
      <c r="CH238" s="287"/>
      <c r="CI238" s="287"/>
      <c r="CJ238" s="287"/>
      <c r="CK238" s="287"/>
      <c r="CL238" s="287"/>
      <c r="CM238" s="287"/>
      <c r="CN238" s="287"/>
      <c r="CO238" s="285"/>
      <c r="CP238" s="285"/>
      <c r="CQ238" s="285"/>
      <c r="CR238" s="285"/>
      <c r="CS238" s="285"/>
      <c r="CT238" s="288"/>
      <c r="CU238" s="288"/>
      <c r="CV238" s="288"/>
      <c r="CW238" s="288"/>
      <c r="CX238" s="288"/>
      <c r="CY238" s="288"/>
      <c r="CZ238" s="288"/>
      <c r="DA238" s="288"/>
      <c r="DB238" s="285"/>
      <c r="DC238" s="285"/>
      <c r="DD238" s="285"/>
      <c r="DE238" s="285"/>
      <c r="DF238" s="285"/>
      <c r="DG238" s="285"/>
      <c r="DH238" s="285"/>
      <c r="DI238" s="285"/>
      <c r="DJ238" s="285"/>
      <c r="DK238" s="285"/>
      <c r="DL238" s="285"/>
      <c r="DM238" s="285"/>
      <c r="DN238" s="285"/>
      <c r="DO238" s="285"/>
      <c r="DP238" s="285"/>
      <c r="DQ238" s="285"/>
      <c r="DR238" s="285"/>
      <c r="DS238" s="285"/>
      <c r="DT238" s="285"/>
      <c r="DU238" s="285"/>
      <c r="DV238" s="285"/>
      <c r="DW238" s="285"/>
      <c r="DX238" s="285"/>
      <c r="DY238" s="285"/>
      <c r="DZ238" s="285"/>
      <c r="EA238" s="285"/>
      <c r="EB238" s="285"/>
      <c r="EC238" s="285"/>
      <c r="ED238" s="285"/>
      <c r="EE238" s="285"/>
      <c r="EF238" s="285"/>
      <c r="EG238" s="285"/>
      <c r="EH238" s="285"/>
      <c r="EI238" s="285"/>
      <c r="EJ238" s="285"/>
      <c r="EK238" s="285"/>
      <c r="EL238" s="285"/>
      <c r="EM238" s="285"/>
      <c r="EN238" s="285"/>
      <c r="EO238" s="285"/>
      <c r="EP238" s="285"/>
      <c r="EQ238" s="285"/>
      <c r="ER238" s="285"/>
      <c r="ES238" s="285"/>
      <c r="ET238" s="285"/>
      <c r="EU238" s="285"/>
      <c r="EV238" s="285"/>
      <c r="EW238" s="206"/>
      <c r="GV238" s="123"/>
      <c r="GW238" s="124"/>
      <c r="GX238" s="254"/>
      <c r="GY238" s="254"/>
      <c r="GZ238" s="3"/>
      <c r="HA238" s="3"/>
      <c r="HB238" s="3" t="str">
        <f t="shared" si="19"/>
        <v/>
      </c>
      <c r="HC238" s="3"/>
      <c r="HD238" s="3"/>
      <c r="HE238" s="6"/>
      <c r="HF238" s="127" t="str">
        <f t="shared" si="18"/>
        <v/>
      </c>
      <c r="HG238" s="128"/>
      <c r="HH238" s="129"/>
      <c r="HI238" s="98" t="str">
        <f t="shared" si="15"/>
        <v/>
      </c>
      <c r="HJ238" s="128"/>
      <c r="HK238" s="129"/>
      <c r="HL238" s="129"/>
      <c r="HM238" s="129"/>
      <c r="HN238" s="129"/>
      <c r="HO238" s="129"/>
      <c r="HP238" s="129"/>
      <c r="HQ238" s="129"/>
      <c r="HR238" s="129"/>
      <c r="HS238" s="129"/>
      <c r="HT238" s="129"/>
      <c r="HU238" s="129"/>
      <c r="HV238" s="137"/>
      <c r="HW238" s="208"/>
      <c r="HX238" s="98"/>
      <c r="HY238" s="98"/>
      <c r="HZ238" s="98"/>
      <c r="IA238" s="98"/>
      <c r="IB238" s="98"/>
      <c r="IC238" s="209"/>
    </row>
    <row r="239" spans="1:237" x14ac:dyDescent="0.35">
      <c r="BJ239" s="289"/>
      <c r="BK239" s="289"/>
      <c r="BL239" s="289"/>
      <c r="BM239" s="289"/>
      <c r="BN239" s="289"/>
      <c r="BO239" s="289"/>
      <c r="BP239" s="289"/>
      <c r="BQ239" s="289"/>
      <c r="BR239" s="289"/>
      <c r="BS239" s="289"/>
      <c r="BT239" s="289"/>
      <c r="BU239" s="289"/>
      <c r="BV239" s="290"/>
      <c r="BW239" s="290"/>
      <c r="BX239" s="290"/>
      <c r="BY239" s="287"/>
      <c r="BZ239" s="287"/>
      <c r="CA239" s="287"/>
      <c r="CB239" s="287"/>
      <c r="CC239" s="287"/>
      <c r="CD239" s="287"/>
      <c r="CE239" s="287"/>
      <c r="CF239" s="287"/>
      <c r="CG239" s="287"/>
      <c r="CH239" s="287"/>
      <c r="CI239" s="287"/>
      <c r="CJ239" s="287"/>
      <c r="CK239" s="287"/>
      <c r="CL239" s="287"/>
      <c r="CM239" s="287"/>
      <c r="CN239" s="287"/>
      <c r="CO239" s="285"/>
      <c r="CP239" s="285"/>
      <c r="CQ239" s="285"/>
      <c r="CR239" s="285"/>
      <c r="CS239" s="285"/>
      <c r="CT239" s="288"/>
      <c r="CU239" s="288"/>
      <c r="CV239" s="288"/>
      <c r="CW239" s="288"/>
      <c r="CX239" s="288"/>
      <c r="CY239" s="288"/>
      <c r="CZ239" s="288"/>
      <c r="DA239" s="288"/>
      <c r="DB239" s="285"/>
      <c r="DC239" s="285"/>
      <c r="DD239" s="285"/>
      <c r="DE239" s="285"/>
      <c r="DF239" s="285"/>
      <c r="DG239" s="285"/>
      <c r="DH239" s="285"/>
      <c r="DI239" s="285"/>
      <c r="DJ239" s="285"/>
      <c r="DK239" s="285"/>
      <c r="DL239" s="285"/>
      <c r="DM239" s="285"/>
      <c r="DN239" s="285"/>
      <c r="DO239" s="285"/>
      <c r="DP239" s="285"/>
      <c r="DQ239" s="285"/>
      <c r="DR239" s="285"/>
      <c r="DS239" s="285"/>
      <c r="DT239" s="285"/>
      <c r="DU239" s="285"/>
      <c r="DV239" s="285"/>
      <c r="DW239" s="285"/>
      <c r="DX239" s="285"/>
      <c r="DY239" s="285"/>
      <c r="DZ239" s="285"/>
      <c r="EA239" s="285"/>
      <c r="EB239" s="285"/>
      <c r="EC239" s="285"/>
      <c r="ED239" s="285"/>
      <c r="EE239" s="285"/>
      <c r="EF239" s="285"/>
      <c r="EG239" s="285"/>
      <c r="EH239" s="285"/>
      <c r="EI239" s="285"/>
      <c r="EJ239" s="285"/>
      <c r="EK239" s="285"/>
      <c r="EL239" s="285"/>
      <c r="EM239" s="285"/>
      <c r="EN239" s="285"/>
      <c r="EO239" s="285"/>
      <c r="EP239" s="285"/>
      <c r="EQ239" s="285"/>
      <c r="ER239" s="285"/>
      <c r="ES239" s="285"/>
      <c r="ET239" s="285"/>
      <c r="EU239" s="285"/>
      <c r="EV239" s="285"/>
      <c r="EW239" s="206"/>
      <c r="GV239" s="123"/>
      <c r="GW239" s="124"/>
      <c r="GX239" s="254"/>
      <c r="GY239" s="254"/>
      <c r="GZ239" s="3"/>
      <c r="HA239" s="3"/>
      <c r="HB239" s="3" t="str">
        <f t="shared" si="19"/>
        <v/>
      </c>
      <c r="HC239" s="3"/>
      <c r="HD239" s="3"/>
      <c r="HE239" s="6"/>
      <c r="HF239" s="127" t="str">
        <f t="shared" si="18"/>
        <v/>
      </c>
      <c r="HG239" s="128"/>
      <c r="HH239" s="129"/>
      <c r="HI239" s="98" t="str">
        <f t="shared" si="15"/>
        <v/>
      </c>
      <c r="HJ239" s="128"/>
      <c r="HK239" s="129"/>
      <c r="HL239" s="129"/>
      <c r="HM239" s="129"/>
      <c r="HN239" s="129"/>
      <c r="HO239" s="129"/>
      <c r="HP239" s="129"/>
      <c r="HQ239" s="129"/>
      <c r="HR239" s="129"/>
      <c r="HS239" s="129"/>
      <c r="HT239" s="129"/>
      <c r="HU239" s="129"/>
      <c r="HV239" s="137"/>
      <c r="HW239" s="208"/>
      <c r="HX239" s="98"/>
      <c r="HY239" s="98"/>
      <c r="HZ239" s="98"/>
      <c r="IA239" s="98"/>
      <c r="IB239" s="98"/>
      <c r="IC239" s="209"/>
    </row>
    <row r="240" spans="1:237" x14ac:dyDescent="0.35">
      <c r="BJ240" s="289"/>
      <c r="BK240" s="289"/>
      <c r="BL240" s="289"/>
      <c r="BM240" s="289"/>
      <c r="BN240" s="289"/>
      <c r="BO240" s="289"/>
      <c r="BP240" s="289"/>
      <c r="BQ240" s="289"/>
      <c r="BR240" s="289"/>
      <c r="BS240" s="289"/>
      <c r="BT240" s="289"/>
      <c r="BU240" s="289"/>
      <c r="BV240" s="290"/>
      <c r="BW240" s="290"/>
      <c r="BX240" s="290"/>
      <c r="BY240" s="287"/>
      <c r="BZ240" s="287"/>
      <c r="CA240" s="287"/>
      <c r="CB240" s="287"/>
      <c r="CC240" s="287"/>
      <c r="CD240" s="287"/>
      <c r="CE240" s="287"/>
      <c r="CF240" s="287"/>
      <c r="CG240" s="287"/>
      <c r="CH240" s="287"/>
      <c r="CI240" s="287"/>
      <c r="CJ240" s="287"/>
      <c r="CK240" s="287"/>
      <c r="CL240" s="287"/>
      <c r="CM240" s="287"/>
      <c r="CN240" s="287"/>
      <c r="CO240" s="285"/>
      <c r="CP240" s="285"/>
      <c r="CQ240" s="285"/>
      <c r="CR240" s="285"/>
      <c r="CS240" s="285"/>
      <c r="CT240" s="288"/>
      <c r="CU240" s="288"/>
      <c r="CV240" s="288"/>
      <c r="CW240" s="288"/>
      <c r="CX240" s="288"/>
      <c r="CY240" s="288"/>
      <c r="CZ240" s="288"/>
      <c r="DA240" s="288"/>
      <c r="DB240" s="285"/>
      <c r="DC240" s="285"/>
      <c r="DD240" s="285"/>
      <c r="DE240" s="285"/>
      <c r="DF240" s="285"/>
      <c r="DG240" s="285"/>
      <c r="DH240" s="285"/>
      <c r="DI240" s="285"/>
      <c r="DJ240" s="285"/>
      <c r="DK240" s="285"/>
      <c r="DL240" s="285"/>
      <c r="DM240" s="285"/>
      <c r="DN240" s="285"/>
      <c r="DO240" s="285"/>
      <c r="DP240" s="285"/>
      <c r="DQ240" s="285"/>
      <c r="DR240" s="285"/>
      <c r="DS240" s="285"/>
      <c r="DT240" s="285"/>
      <c r="DU240" s="285"/>
      <c r="DV240" s="285"/>
      <c r="DW240" s="285"/>
      <c r="DX240" s="285"/>
      <c r="DY240" s="285"/>
      <c r="DZ240" s="285"/>
      <c r="EA240" s="285"/>
      <c r="EB240" s="285"/>
      <c r="EC240" s="285"/>
      <c r="ED240" s="285"/>
      <c r="EE240" s="285"/>
      <c r="EF240" s="285"/>
      <c r="EG240" s="285"/>
      <c r="EH240" s="285"/>
      <c r="EI240" s="285"/>
      <c r="EJ240" s="285"/>
      <c r="EK240" s="285"/>
      <c r="EL240" s="285"/>
      <c r="EM240" s="285"/>
      <c r="EN240" s="285"/>
      <c r="EO240" s="285"/>
      <c r="EP240" s="285"/>
      <c r="EQ240" s="285"/>
      <c r="ER240" s="285"/>
      <c r="ES240" s="285"/>
      <c r="ET240" s="285"/>
      <c r="EU240" s="285"/>
      <c r="EV240" s="285"/>
      <c r="EW240" s="206"/>
      <c r="GV240" s="123"/>
      <c r="GW240" s="124"/>
      <c r="GX240" s="254"/>
      <c r="GY240" s="254"/>
      <c r="GZ240" s="3"/>
      <c r="HA240" s="3"/>
      <c r="HB240" s="3" t="str">
        <f t="shared" si="19"/>
        <v/>
      </c>
      <c r="HC240" s="3"/>
      <c r="HD240" s="3"/>
      <c r="HE240" s="6"/>
      <c r="HF240" s="127" t="str">
        <f t="shared" si="18"/>
        <v/>
      </c>
      <c r="HG240" s="128"/>
      <c r="HH240" s="129"/>
      <c r="HI240" s="98" t="str">
        <f t="shared" si="15"/>
        <v/>
      </c>
      <c r="HJ240" s="128"/>
      <c r="HK240" s="129"/>
      <c r="HL240" s="129"/>
      <c r="HM240" s="129"/>
      <c r="HN240" s="129"/>
      <c r="HO240" s="129"/>
      <c r="HP240" s="129"/>
      <c r="HQ240" s="129"/>
      <c r="HR240" s="129"/>
      <c r="HS240" s="129"/>
      <c r="HT240" s="129"/>
      <c r="HU240" s="129"/>
      <c r="HV240" s="137"/>
      <c r="HW240" s="208"/>
      <c r="HX240" s="98"/>
      <c r="HY240" s="98"/>
      <c r="HZ240" s="98"/>
      <c r="IA240" s="98"/>
      <c r="IB240" s="98"/>
      <c r="IC240" s="209"/>
    </row>
    <row r="241" spans="62:237" x14ac:dyDescent="0.35">
      <c r="BJ241" s="289"/>
      <c r="BK241" s="289"/>
      <c r="BL241" s="289"/>
      <c r="BM241" s="289"/>
      <c r="BN241" s="289"/>
      <c r="BO241" s="289"/>
      <c r="BP241" s="289"/>
      <c r="BQ241" s="289"/>
      <c r="BR241" s="289"/>
      <c r="BS241" s="289"/>
      <c r="BT241" s="289"/>
      <c r="BU241" s="289"/>
      <c r="BV241" s="290"/>
      <c r="BW241" s="290"/>
      <c r="BX241" s="290"/>
      <c r="BY241" s="287"/>
      <c r="BZ241" s="287"/>
      <c r="CA241" s="287"/>
      <c r="CB241" s="287"/>
      <c r="CC241" s="287"/>
      <c r="CD241" s="287"/>
      <c r="CE241" s="287"/>
      <c r="CF241" s="287"/>
      <c r="CG241" s="287"/>
      <c r="CH241" s="287"/>
      <c r="CI241" s="287"/>
      <c r="CJ241" s="287"/>
      <c r="CK241" s="287"/>
      <c r="CL241" s="287"/>
      <c r="CM241" s="287"/>
      <c r="CN241" s="287"/>
      <c r="CO241" s="285"/>
      <c r="CP241" s="285"/>
      <c r="CQ241" s="285"/>
      <c r="CR241" s="285"/>
      <c r="CS241" s="285"/>
      <c r="CT241" s="288"/>
      <c r="CU241" s="288"/>
      <c r="CV241" s="288"/>
      <c r="CW241" s="288"/>
      <c r="CX241" s="288"/>
      <c r="CY241" s="288"/>
      <c r="CZ241" s="288"/>
      <c r="DA241" s="288"/>
      <c r="DB241" s="285"/>
      <c r="DC241" s="285"/>
      <c r="DD241" s="285"/>
      <c r="DE241" s="285"/>
      <c r="DF241" s="285"/>
      <c r="DG241" s="285"/>
      <c r="DH241" s="285"/>
      <c r="DI241" s="285"/>
      <c r="DJ241" s="285"/>
      <c r="DK241" s="285"/>
      <c r="DL241" s="285"/>
      <c r="DM241" s="285"/>
      <c r="DN241" s="285"/>
      <c r="DO241" s="285"/>
      <c r="DP241" s="285"/>
      <c r="DQ241" s="285"/>
      <c r="DR241" s="285"/>
      <c r="DS241" s="285"/>
      <c r="DT241" s="285"/>
      <c r="DU241" s="285"/>
      <c r="DV241" s="285"/>
      <c r="DW241" s="285"/>
      <c r="DX241" s="285"/>
      <c r="DY241" s="285"/>
      <c r="DZ241" s="285"/>
      <c r="EA241" s="285"/>
      <c r="EB241" s="285"/>
      <c r="EC241" s="285"/>
      <c r="ED241" s="285"/>
      <c r="EE241" s="285"/>
      <c r="EF241" s="285"/>
      <c r="EG241" s="285"/>
      <c r="EH241" s="285"/>
      <c r="EI241" s="285"/>
      <c r="EJ241" s="285"/>
      <c r="EK241" s="285"/>
      <c r="EL241" s="285"/>
      <c r="EM241" s="285"/>
      <c r="EN241" s="285"/>
      <c r="EO241" s="285"/>
      <c r="EP241" s="285"/>
      <c r="EQ241" s="285"/>
      <c r="ER241" s="285"/>
      <c r="ES241" s="285"/>
      <c r="ET241" s="285"/>
      <c r="EU241" s="285"/>
      <c r="EV241" s="285"/>
      <c r="EW241" s="206"/>
      <c r="GV241" s="123"/>
      <c r="GW241" s="124"/>
      <c r="GX241" s="254"/>
      <c r="GY241" s="254"/>
      <c r="GZ241" s="3"/>
      <c r="HA241" s="3"/>
      <c r="HB241" s="3" t="str">
        <f t="shared" si="19"/>
        <v/>
      </c>
      <c r="HC241" s="3"/>
      <c r="HD241" s="3"/>
      <c r="HE241" s="6"/>
      <c r="HF241" s="127" t="str">
        <f t="shared" si="18"/>
        <v/>
      </c>
      <c r="HG241" s="128"/>
      <c r="HH241" s="129"/>
      <c r="HI241" s="98" t="str">
        <f t="shared" si="15"/>
        <v/>
      </c>
      <c r="HJ241" s="128"/>
      <c r="HK241" s="129"/>
      <c r="HL241" s="129"/>
      <c r="HM241" s="129"/>
      <c r="HN241" s="129"/>
      <c r="HO241" s="129"/>
      <c r="HP241" s="129"/>
      <c r="HQ241" s="129"/>
      <c r="HR241" s="129"/>
      <c r="HS241" s="129"/>
      <c r="HT241" s="129"/>
      <c r="HU241" s="129"/>
      <c r="HV241" s="137"/>
      <c r="HW241" s="208"/>
      <c r="HX241" s="98"/>
      <c r="HY241" s="98"/>
      <c r="HZ241" s="98"/>
      <c r="IA241" s="98"/>
      <c r="IB241" s="98"/>
      <c r="IC241" s="209"/>
    </row>
    <row r="242" spans="62:237" x14ac:dyDescent="0.35">
      <c r="BJ242" s="289"/>
      <c r="BK242" s="289"/>
      <c r="BL242" s="289"/>
      <c r="BM242" s="289"/>
      <c r="BN242" s="289"/>
      <c r="BO242" s="289"/>
      <c r="BP242" s="289"/>
      <c r="BQ242" s="289"/>
      <c r="BR242" s="289"/>
      <c r="BS242" s="289"/>
      <c r="BT242" s="289"/>
      <c r="BU242" s="289"/>
      <c r="BV242" s="290"/>
      <c r="BW242" s="290"/>
      <c r="BX242" s="290"/>
      <c r="BY242" s="287"/>
      <c r="BZ242" s="287"/>
      <c r="CA242" s="287"/>
      <c r="CB242" s="287"/>
      <c r="CC242" s="287"/>
      <c r="CD242" s="287"/>
      <c r="CE242" s="287"/>
      <c r="CF242" s="287"/>
      <c r="CG242" s="287"/>
      <c r="CH242" s="287"/>
      <c r="CI242" s="287"/>
      <c r="CJ242" s="287"/>
      <c r="CK242" s="287"/>
      <c r="CL242" s="287"/>
      <c r="CM242" s="287"/>
      <c r="CN242" s="287"/>
      <c r="CO242" s="285"/>
      <c r="CP242" s="285"/>
      <c r="CQ242" s="285"/>
      <c r="CR242" s="285"/>
      <c r="CS242" s="285"/>
      <c r="CT242" s="288"/>
      <c r="CU242" s="288"/>
      <c r="CV242" s="288"/>
      <c r="CW242" s="288"/>
      <c r="CX242" s="288"/>
      <c r="CY242" s="288"/>
      <c r="CZ242" s="288"/>
      <c r="DA242" s="288"/>
      <c r="DB242" s="285"/>
      <c r="DC242" s="285"/>
      <c r="DD242" s="285"/>
      <c r="DE242" s="285"/>
      <c r="DF242" s="285"/>
      <c r="DG242" s="285"/>
      <c r="DH242" s="285"/>
      <c r="DI242" s="285"/>
      <c r="DJ242" s="285"/>
      <c r="DK242" s="285"/>
      <c r="DL242" s="285"/>
      <c r="DM242" s="285"/>
      <c r="DN242" s="285"/>
      <c r="DO242" s="285"/>
      <c r="DP242" s="285"/>
      <c r="DQ242" s="285"/>
      <c r="DR242" s="285"/>
      <c r="DS242" s="285"/>
      <c r="DT242" s="285"/>
      <c r="DU242" s="285"/>
      <c r="DV242" s="285"/>
      <c r="DW242" s="285"/>
      <c r="DX242" s="285"/>
      <c r="DY242" s="285"/>
      <c r="DZ242" s="285"/>
      <c r="EA242" s="285"/>
      <c r="EB242" s="285"/>
      <c r="EC242" s="285"/>
      <c r="ED242" s="285"/>
      <c r="EE242" s="285"/>
      <c r="EF242" s="285"/>
      <c r="EG242" s="285"/>
      <c r="EH242" s="285"/>
      <c r="EI242" s="285"/>
      <c r="EJ242" s="285"/>
      <c r="EK242" s="285"/>
      <c r="EL242" s="285"/>
      <c r="EM242" s="285"/>
      <c r="EN242" s="285"/>
      <c r="EO242" s="285"/>
      <c r="EP242" s="285"/>
      <c r="EQ242" s="285"/>
      <c r="ER242" s="285"/>
      <c r="ES242" s="285"/>
      <c r="ET242" s="285"/>
      <c r="EU242" s="285"/>
      <c r="EV242" s="285"/>
      <c r="EW242" s="206"/>
      <c r="GV242" s="123"/>
      <c r="GW242" s="124"/>
      <c r="GX242" s="254"/>
      <c r="GY242" s="254"/>
      <c r="GZ242" s="3"/>
      <c r="HA242" s="3"/>
      <c r="HB242" s="3" t="str">
        <f t="shared" si="19"/>
        <v/>
      </c>
      <c r="HC242" s="3"/>
      <c r="HD242" s="3"/>
      <c r="HE242" s="6"/>
      <c r="HF242" s="127" t="str">
        <f t="shared" si="18"/>
        <v/>
      </c>
      <c r="HG242" s="128"/>
      <c r="HH242" s="129"/>
      <c r="HI242" s="98" t="str">
        <f t="shared" si="15"/>
        <v/>
      </c>
      <c r="HJ242" s="128"/>
      <c r="HK242" s="129"/>
      <c r="HL242" s="129"/>
      <c r="HM242" s="129"/>
      <c r="HN242" s="129"/>
      <c r="HO242" s="129"/>
      <c r="HP242" s="129"/>
      <c r="HQ242" s="129"/>
      <c r="HR242" s="129"/>
      <c r="HS242" s="129"/>
      <c r="HT242" s="129"/>
      <c r="HU242" s="129"/>
      <c r="HV242" s="137"/>
      <c r="HW242" s="208"/>
      <c r="HX242" s="98"/>
      <c r="HY242" s="98"/>
      <c r="HZ242" s="98"/>
      <c r="IA242" s="98"/>
      <c r="IB242" s="98"/>
      <c r="IC242" s="209"/>
    </row>
    <row r="243" spans="62:237" x14ac:dyDescent="0.35">
      <c r="BJ243" s="289"/>
      <c r="BK243" s="289"/>
      <c r="BL243" s="289"/>
      <c r="BM243" s="289"/>
      <c r="BN243" s="289"/>
      <c r="BO243" s="289"/>
      <c r="BP243" s="289"/>
      <c r="BQ243" s="289"/>
      <c r="BR243" s="289"/>
      <c r="BS243" s="289"/>
      <c r="BT243" s="289"/>
      <c r="BU243" s="289"/>
      <c r="BV243" s="290"/>
      <c r="BW243" s="290"/>
      <c r="BX243" s="290"/>
      <c r="BY243" s="287"/>
      <c r="BZ243" s="287"/>
      <c r="CA243" s="287"/>
      <c r="CB243" s="287"/>
      <c r="CC243" s="287"/>
      <c r="CD243" s="287"/>
      <c r="CE243" s="287"/>
      <c r="CF243" s="287"/>
      <c r="CG243" s="287"/>
      <c r="CH243" s="287"/>
      <c r="CI243" s="287"/>
      <c r="CJ243" s="287"/>
      <c r="CK243" s="287"/>
      <c r="CL243" s="287"/>
      <c r="CM243" s="287"/>
      <c r="CN243" s="287"/>
      <c r="CO243" s="285"/>
      <c r="CP243" s="285"/>
      <c r="CQ243" s="285"/>
      <c r="CR243" s="285"/>
      <c r="CS243" s="285"/>
      <c r="CT243" s="288"/>
      <c r="CU243" s="288"/>
      <c r="CV243" s="288"/>
      <c r="CW243" s="288"/>
      <c r="CX243" s="288"/>
      <c r="CY243" s="288"/>
      <c r="CZ243" s="288"/>
      <c r="DA243" s="288"/>
      <c r="DB243" s="285"/>
      <c r="DC243" s="285"/>
      <c r="DD243" s="285"/>
      <c r="DE243" s="285"/>
      <c r="DF243" s="285"/>
      <c r="DG243" s="285"/>
      <c r="DH243" s="285"/>
      <c r="DI243" s="285"/>
      <c r="DJ243" s="285"/>
      <c r="DK243" s="285"/>
      <c r="DL243" s="285"/>
      <c r="DM243" s="285"/>
      <c r="DN243" s="285"/>
      <c r="DO243" s="285"/>
      <c r="DP243" s="285"/>
      <c r="DQ243" s="285"/>
      <c r="DR243" s="285"/>
      <c r="DS243" s="285"/>
      <c r="DT243" s="285"/>
      <c r="DU243" s="285"/>
      <c r="DV243" s="285"/>
      <c r="DW243" s="285"/>
      <c r="DX243" s="285"/>
      <c r="DY243" s="285"/>
      <c r="DZ243" s="285"/>
      <c r="EA243" s="285"/>
      <c r="EB243" s="285"/>
      <c r="EC243" s="285"/>
      <c r="ED243" s="285"/>
      <c r="EE243" s="285"/>
      <c r="EF243" s="285"/>
      <c r="EG243" s="285"/>
      <c r="EH243" s="285"/>
      <c r="EI243" s="285"/>
      <c r="EJ243" s="285"/>
      <c r="EK243" s="285"/>
      <c r="EL243" s="285"/>
      <c r="EM243" s="285"/>
      <c r="EN243" s="285"/>
      <c r="EO243" s="285"/>
      <c r="EP243" s="285"/>
      <c r="EQ243" s="285"/>
      <c r="ER243" s="285"/>
      <c r="ES243" s="285"/>
      <c r="ET243" s="285"/>
      <c r="EU243" s="285"/>
      <c r="EV243" s="285"/>
      <c r="EW243" s="206"/>
      <c r="GV243" s="123"/>
      <c r="GW243" s="124"/>
      <c r="GX243" s="254"/>
      <c r="GY243" s="254"/>
      <c r="GZ243" s="3"/>
      <c r="HA243" s="3"/>
      <c r="HB243" s="3" t="str">
        <f t="shared" si="19"/>
        <v/>
      </c>
      <c r="HC243" s="3"/>
      <c r="HD243" s="3"/>
      <c r="HE243" s="6"/>
      <c r="HF243" s="127" t="str">
        <f t="shared" si="18"/>
        <v/>
      </c>
      <c r="HG243" s="128"/>
      <c r="HH243" s="129"/>
      <c r="HI243" s="98" t="str">
        <f t="shared" si="15"/>
        <v/>
      </c>
      <c r="HJ243" s="128"/>
      <c r="HK243" s="129"/>
      <c r="HL243" s="129"/>
      <c r="HM243" s="129"/>
      <c r="HN243" s="129"/>
      <c r="HO243" s="129"/>
      <c r="HP243" s="129"/>
      <c r="HQ243" s="129"/>
      <c r="HR243" s="129"/>
      <c r="HS243" s="129"/>
      <c r="HT243" s="129"/>
      <c r="HU243" s="129"/>
      <c r="HV243" s="137"/>
      <c r="HW243" s="208"/>
      <c r="HX243" s="98"/>
      <c r="HY243" s="98"/>
      <c r="HZ243" s="98"/>
      <c r="IA243" s="98"/>
      <c r="IB243" s="98"/>
      <c r="IC243" s="209"/>
    </row>
    <row r="244" spans="62:237" x14ac:dyDescent="0.35">
      <c r="BJ244" s="289"/>
      <c r="BK244" s="289"/>
      <c r="BL244" s="289"/>
      <c r="BM244" s="289"/>
      <c r="BN244" s="289"/>
      <c r="BO244" s="289"/>
      <c r="BP244" s="289"/>
      <c r="BQ244" s="289"/>
      <c r="BR244" s="289"/>
      <c r="BS244" s="289"/>
      <c r="BT244" s="289"/>
      <c r="BU244" s="289"/>
      <c r="BV244" s="290"/>
      <c r="BW244" s="290"/>
      <c r="BX244" s="290"/>
      <c r="BY244" s="287"/>
      <c r="BZ244" s="287"/>
      <c r="CA244" s="287"/>
      <c r="CB244" s="287"/>
      <c r="CC244" s="287"/>
      <c r="CD244" s="287"/>
      <c r="CE244" s="287"/>
      <c r="CF244" s="287"/>
      <c r="CG244" s="287"/>
      <c r="CH244" s="287"/>
      <c r="CI244" s="287"/>
      <c r="CJ244" s="287"/>
      <c r="CK244" s="287"/>
      <c r="CL244" s="287"/>
      <c r="CM244" s="287"/>
      <c r="CN244" s="287"/>
      <c r="CO244" s="285"/>
      <c r="CP244" s="285"/>
      <c r="CQ244" s="285"/>
      <c r="CR244" s="285"/>
      <c r="CS244" s="285"/>
      <c r="CT244" s="288"/>
      <c r="CU244" s="288"/>
      <c r="CV244" s="288"/>
      <c r="CW244" s="288"/>
      <c r="CX244" s="288"/>
      <c r="CY244" s="288"/>
      <c r="CZ244" s="288"/>
      <c r="DA244" s="288"/>
      <c r="DB244" s="285"/>
      <c r="DC244" s="285"/>
      <c r="DD244" s="285"/>
      <c r="DE244" s="285"/>
      <c r="DF244" s="285"/>
      <c r="DG244" s="285"/>
      <c r="DH244" s="285"/>
      <c r="DI244" s="285"/>
      <c r="DJ244" s="285"/>
      <c r="DK244" s="285"/>
      <c r="DL244" s="285"/>
      <c r="DM244" s="285"/>
      <c r="DN244" s="285"/>
      <c r="DO244" s="285"/>
      <c r="DP244" s="285"/>
      <c r="DQ244" s="285"/>
      <c r="DR244" s="285"/>
      <c r="DS244" s="285"/>
      <c r="DT244" s="285"/>
      <c r="DU244" s="285"/>
      <c r="DV244" s="285"/>
      <c r="DW244" s="285"/>
      <c r="DX244" s="285"/>
      <c r="DY244" s="285"/>
      <c r="DZ244" s="285"/>
      <c r="EA244" s="285"/>
      <c r="EB244" s="285"/>
      <c r="EC244" s="285"/>
      <c r="ED244" s="285"/>
      <c r="EE244" s="285"/>
      <c r="EF244" s="285"/>
      <c r="EG244" s="285"/>
      <c r="EH244" s="285"/>
      <c r="EI244" s="285"/>
      <c r="EJ244" s="285"/>
      <c r="EK244" s="285"/>
      <c r="EL244" s="285"/>
      <c r="EM244" s="285"/>
      <c r="EN244" s="285"/>
      <c r="EO244" s="285"/>
      <c r="EP244" s="285"/>
      <c r="EQ244" s="285"/>
      <c r="ER244" s="285"/>
      <c r="ES244" s="285"/>
      <c r="ET244" s="285"/>
      <c r="EU244" s="285"/>
      <c r="EV244" s="285"/>
      <c r="EW244" s="206"/>
      <c r="GV244" s="123"/>
      <c r="GW244" s="124"/>
      <c r="GX244" s="254"/>
      <c r="GY244" s="254"/>
      <c r="GZ244" s="3"/>
      <c r="HA244" s="3"/>
      <c r="HB244" s="3" t="str">
        <f t="shared" si="19"/>
        <v/>
      </c>
      <c r="HC244" s="3"/>
      <c r="HD244" s="3"/>
      <c r="HE244" s="6"/>
      <c r="HF244" s="127" t="str">
        <f t="shared" si="18"/>
        <v/>
      </c>
      <c r="HG244" s="128"/>
      <c r="HH244" s="129"/>
      <c r="HI244" s="98" t="str">
        <f t="shared" si="15"/>
        <v/>
      </c>
      <c r="HJ244" s="128"/>
      <c r="HK244" s="129"/>
      <c r="HL244" s="129"/>
      <c r="HM244" s="129"/>
      <c r="HN244" s="129"/>
      <c r="HO244" s="129"/>
      <c r="HP244" s="129"/>
      <c r="HQ244" s="129"/>
      <c r="HR244" s="129"/>
      <c r="HS244" s="129"/>
      <c r="HT244" s="129"/>
      <c r="HU244" s="129"/>
      <c r="HV244" s="137"/>
      <c r="HW244" s="208"/>
      <c r="HX244" s="98"/>
      <c r="HY244" s="98"/>
      <c r="HZ244" s="98"/>
      <c r="IA244" s="98"/>
      <c r="IB244" s="98"/>
      <c r="IC244" s="209"/>
    </row>
    <row r="245" spans="62:237" x14ac:dyDescent="0.35">
      <c r="BJ245" s="289"/>
      <c r="BK245" s="289"/>
      <c r="BL245" s="289"/>
      <c r="BM245" s="289"/>
      <c r="BN245" s="289"/>
      <c r="BO245" s="289"/>
      <c r="BP245" s="289"/>
      <c r="BQ245" s="289"/>
      <c r="BR245" s="289"/>
      <c r="BS245" s="289"/>
      <c r="BT245" s="289"/>
      <c r="BU245" s="289"/>
      <c r="BV245" s="290"/>
      <c r="BW245" s="290"/>
      <c r="BX245" s="290"/>
      <c r="BY245" s="287"/>
      <c r="BZ245" s="287"/>
      <c r="CA245" s="287"/>
      <c r="CB245" s="287"/>
      <c r="CC245" s="287"/>
      <c r="CD245" s="287"/>
      <c r="CE245" s="287"/>
      <c r="CF245" s="287"/>
      <c r="CG245" s="287"/>
      <c r="CH245" s="287"/>
      <c r="CI245" s="287"/>
      <c r="CJ245" s="287"/>
      <c r="CK245" s="287"/>
      <c r="CL245" s="287"/>
      <c r="CM245" s="287"/>
      <c r="CN245" s="287"/>
      <c r="CO245" s="285"/>
      <c r="CP245" s="285"/>
      <c r="CQ245" s="285"/>
      <c r="CR245" s="285"/>
      <c r="CS245" s="285"/>
      <c r="CT245" s="288"/>
      <c r="CU245" s="288"/>
      <c r="CV245" s="288"/>
      <c r="CW245" s="288"/>
      <c r="CX245" s="288"/>
      <c r="CY245" s="288"/>
      <c r="CZ245" s="288"/>
      <c r="DA245" s="288"/>
      <c r="DB245" s="285"/>
      <c r="DC245" s="285"/>
      <c r="DD245" s="285"/>
      <c r="DE245" s="285"/>
      <c r="DF245" s="285"/>
      <c r="DG245" s="285"/>
      <c r="DH245" s="285"/>
      <c r="DI245" s="285"/>
      <c r="DJ245" s="285"/>
      <c r="DK245" s="285"/>
      <c r="DL245" s="285"/>
      <c r="DM245" s="285"/>
      <c r="DN245" s="285"/>
      <c r="DO245" s="285"/>
      <c r="DP245" s="285"/>
      <c r="DQ245" s="285"/>
      <c r="DR245" s="285"/>
      <c r="DS245" s="285"/>
      <c r="DT245" s="285"/>
      <c r="DU245" s="285"/>
      <c r="DV245" s="285"/>
      <c r="DW245" s="285"/>
      <c r="DX245" s="285"/>
      <c r="DY245" s="285"/>
      <c r="DZ245" s="285"/>
      <c r="EA245" s="285"/>
      <c r="EB245" s="285"/>
      <c r="EC245" s="285"/>
      <c r="ED245" s="285"/>
      <c r="EE245" s="285"/>
      <c r="EF245" s="285"/>
      <c r="EG245" s="285"/>
      <c r="EH245" s="285"/>
      <c r="EI245" s="285"/>
      <c r="EJ245" s="285"/>
      <c r="EK245" s="285"/>
      <c r="EL245" s="285"/>
      <c r="EM245" s="285"/>
      <c r="EN245" s="285"/>
      <c r="EO245" s="285"/>
      <c r="EP245" s="285"/>
      <c r="EQ245" s="285"/>
      <c r="ER245" s="285"/>
      <c r="ES245" s="285"/>
      <c r="ET245" s="285"/>
      <c r="EU245" s="285"/>
      <c r="EV245" s="285"/>
      <c r="EW245" s="206"/>
      <c r="GV245" s="123"/>
      <c r="GW245" s="124"/>
      <c r="GX245" s="254"/>
      <c r="GY245" s="254"/>
      <c r="GZ245" s="3"/>
      <c r="HA245" s="3"/>
      <c r="HB245" s="3" t="str">
        <f t="shared" si="19"/>
        <v/>
      </c>
      <c r="HC245" s="3"/>
      <c r="HD245" s="3"/>
      <c r="HE245" s="6"/>
      <c r="HF245" s="127" t="str">
        <f t="shared" si="18"/>
        <v/>
      </c>
      <c r="HG245" s="128"/>
      <c r="HH245" s="129"/>
      <c r="HI245" s="98" t="str">
        <f t="shared" ref="HI245:HI251" si="20">IF(GV245="","",COUNTA(HL245,HN245,HP245,HR245,HT245))</f>
        <v/>
      </c>
      <c r="HJ245" s="128"/>
      <c r="HK245" s="129"/>
      <c r="HL245" s="129"/>
      <c r="HM245" s="129"/>
      <c r="HN245" s="129"/>
      <c r="HO245" s="129"/>
      <c r="HP245" s="129"/>
      <c r="HQ245" s="129"/>
      <c r="HR245" s="129"/>
      <c r="HS245" s="129"/>
      <c r="HT245" s="129"/>
      <c r="HU245" s="129"/>
      <c r="HV245" s="137"/>
      <c r="HW245" s="208"/>
      <c r="HX245" s="98"/>
      <c r="HY245" s="98"/>
      <c r="HZ245" s="98"/>
      <c r="IA245" s="98"/>
      <c r="IB245" s="98"/>
      <c r="IC245" s="209"/>
    </row>
    <row r="246" spans="62:237" x14ac:dyDescent="0.35">
      <c r="BJ246" s="289"/>
      <c r="BK246" s="289"/>
      <c r="BL246" s="289"/>
      <c r="BM246" s="289"/>
      <c r="BN246" s="289"/>
      <c r="BO246" s="289"/>
      <c r="BP246" s="289"/>
      <c r="BQ246" s="289"/>
      <c r="BR246" s="289"/>
      <c r="BS246" s="289"/>
      <c r="BT246" s="289"/>
      <c r="BU246" s="289"/>
      <c r="BV246" s="290"/>
      <c r="BW246" s="290"/>
      <c r="BX246" s="290"/>
      <c r="BY246" s="287"/>
      <c r="BZ246" s="287"/>
      <c r="CA246" s="287"/>
      <c r="CB246" s="287"/>
      <c r="CC246" s="287"/>
      <c r="CD246" s="287"/>
      <c r="CE246" s="287"/>
      <c r="CF246" s="287"/>
      <c r="CG246" s="287"/>
      <c r="CH246" s="287"/>
      <c r="CI246" s="287"/>
      <c r="CJ246" s="287"/>
      <c r="CK246" s="287"/>
      <c r="CL246" s="287"/>
      <c r="CM246" s="287"/>
      <c r="CN246" s="287"/>
      <c r="CO246" s="285"/>
      <c r="CP246" s="285"/>
      <c r="CQ246" s="285"/>
      <c r="CR246" s="285"/>
      <c r="CS246" s="285"/>
      <c r="CT246" s="288"/>
      <c r="CU246" s="288"/>
      <c r="CV246" s="288"/>
      <c r="CW246" s="288"/>
      <c r="CX246" s="288"/>
      <c r="CY246" s="288"/>
      <c r="CZ246" s="288"/>
      <c r="DA246" s="288"/>
      <c r="DB246" s="285"/>
      <c r="DC246" s="285"/>
      <c r="DD246" s="285"/>
      <c r="DE246" s="285"/>
      <c r="DF246" s="285"/>
      <c r="DG246" s="285"/>
      <c r="DH246" s="285"/>
      <c r="DI246" s="285"/>
      <c r="DJ246" s="285"/>
      <c r="DK246" s="285"/>
      <c r="DL246" s="285"/>
      <c r="DM246" s="285"/>
      <c r="DN246" s="285"/>
      <c r="DO246" s="285"/>
      <c r="DP246" s="285"/>
      <c r="DQ246" s="285"/>
      <c r="DR246" s="285"/>
      <c r="DS246" s="285"/>
      <c r="DT246" s="285"/>
      <c r="DU246" s="285"/>
      <c r="DV246" s="285"/>
      <c r="DW246" s="285"/>
      <c r="DX246" s="285"/>
      <c r="DY246" s="285"/>
      <c r="DZ246" s="285"/>
      <c r="EA246" s="285"/>
      <c r="EB246" s="285"/>
      <c r="EC246" s="285"/>
      <c r="ED246" s="285"/>
      <c r="EE246" s="285"/>
      <c r="EF246" s="285"/>
      <c r="EG246" s="285"/>
      <c r="EH246" s="285"/>
      <c r="EI246" s="285"/>
      <c r="EJ246" s="285"/>
      <c r="EK246" s="285"/>
      <c r="EL246" s="285"/>
      <c r="EM246" s="285"/>
      <c r="EN246" s="285"/>
      <c r="EO246" s="285"/>
      <c r="EP246" s="285"/>
      <c r="EQ246" s="285"/>
      <c r="ER246" s="285"/>
      <c r="ES246" s="285"/>
      <c r="ET246" s="285"/>
      <c r="EU246" s="285"/>
      <c r="EV246" s="285"/>
      <c r="EW246" s="206"/>
      <c r="GV246" s="123"/>
      <c r="GW246" s="124"/>
      <c r="GX246" s="254"/>
      <c r="GY246" s="254"/>
      <c r="GZ246" s="3"/>
      <c r="HA246" s="3"/>
      <c r="HB246" s="3" t="str">
        <f t="shared" si="19"/>
        <v/>
      </c>
      <c r="HC246" s="3"/>
      <c r="HD246" s="3"/>
      <c r="HE246" s="6"/>
      <c r="HF246" s="127" t="str">
        <f t="shared" si="18"/>
        <v/>
      </c>
      <c r="HG246" s="128"/>
      <c r="HH246" s="129"/>
      <c r="HI246" s="98" t="str">
        <f t="shared" si="20"/>
        <v/>
      </c>
      <c r="HJ246" s="128"/>
      <c r="HK246" s="129"/>
      <c r="HL246" s="129"/>
      <c r="HM246" s="129"/>
      <c r="HN246" s="129"/>
      <c r="HO246" s="129"/>
      <c r="HP246" s="129"/>
      <c r="HQ246" s="129"/>
      <c r="HR246" s="129"/>
      <c r="HS246" s="129"/>
      <c r="HT246" s="129"/>
      <c r="HU246" s="129"/>
      <c r="HV246" s="137"/>
      <c r="HW246" s="208"/>
      <c r="HX246" s="98"/>
      <c r="HY246" s="98"/>
      <c r="HZ246" s="98"/>
      <c r="IA246" s="98"/>
      <c r="IB246" s="98"/>
      <c r="IC246" s="209"/>
    </row>
    <row r="247" spans="62:237" x14ac:dyDescent="0.35">
      <c r="BJ247" s="289"/>
      <c r="BK247" s="289"/>
      <c r="BL247" s="289"/>
      <c r="BM247" s="289"/>
      <c r="BN247" s="289"/>
      <c r="BO247" s="289"/>
      <c r="BP247" s="289"/>
      <c r="BQ247" s="289"/>
      <c r="BR247" s="289"/>
      <c r="BS247" s="289"/>
      <c r="BT247" s="289"/>
      <c r="BU247" s="289"/>
      <c r="BV247" s="290"/>
      <c r="BW247" s="290"/>
      <c r="BX247" s="290"/>
      <c r="BY247" s="287"/>
      <c r="BZ247" s="287"/>
      <c r="CA247" s="287"/>
      <c r="CB247" s="287"/>
      <c r="CC247" s="287"/>
      <c r="CD247" s="287"/>
      <c r="CE247" s="287"/>
      <c r="CF247" s="287"/>
      <c r="CG247" s="287"/>
      <c r="CH247" s="287"/>
      <c r="CI247" s="287"/>
      <c r="CJ247" s="287"/>
      <c r="CK247" s="287"/>
      <c r="CL247" s="287"/>
      <c r="CM247" s="287"/>
      <c r="CN247" s="287"/>
      <c r="CO247" s="285"/>
      <c r="CP247" s="285"/>
      <c r="CQ247" s="285"/>
      <c r="CR247" s="285"/>
      <c r="CS247" s="285"/>
      <c r="CT247" s="288"/>
      <c r="CU247" s="288"/>
      <c r="CV247" s="288"/>
      <c r="CW247" s="288"/>
      <c r="CX247" s="288"/>
      <c r="CY247" s="288"/>
      <c r="CZ247" s="288"/>
      <c r="DA247" s="288"/>
      <c r="DB247" s="285"/>
      <c r="DC247" s="285"/>
      <c r="DD247" s="285"/>
      <c r="DE247" s="285"/>
      <c r="DF247" s="285"/>
      <c r="DG247" s="285"/>
      <c r="DH247" s="285"/>
      <c r="DI247" s="285"/>
      <c r="DJ247" s="285"/>
      <c r="DK247" s="285"/>
      <c r="DL247" s="285"/>
      <c r="DM247" s="285"/>
      <c r="DN247" s="285"/>
      <c r="DO247" s="285"/>
      <c r="DP247" s="285"/>
      <c r="DQ247" s="285"/>
      <c r="DR247" s="285"/>
      <c r="DS247" s="285"/>
      <c r="DT247" s="285"/>
      <c r="DU247" s="285"/>
      <c r="DV247" s="285"/>
      <c r="DW247" s="285"/>
      <c r="DX247" s="285"/>
      <c r="DY247" s="285"/>
      <c r="DZ247" s="285"/>
      <c r="EA247" s="285"/>
      <c r="EB247" s="285"/>
      <c r="EC247" s="285"/>
      <c r="ED247" s="285"/>
      <c r="EE247" s="285"/>
      <c r="EF247" s="285"/>
      <c r="EG247" s="285"/>
      <c r="EH247" s="285"/>
      <c r="EI247" s="285"/>
      <c r="EJ247" s="285"/>
      <c r="EK247" s="285"/>
      <c r="EL247" s="285"/>
      <c r="EM247" s="285"/>
      <c r="EN247" s="285"/>
      <c r="EO247" s="285"/>
      <c r="EP247" s="285"/>
      <c r="EQ247" s="285"/>
      <c r="ER247" s="285"/>
      <c r="ES247" s="285"/>
      <c r="ET247" s="285"/>
      <c r="EU247" s="285"/>
      <c r="EV247" s="285"/>
      <c r="EW247" s="206"/>
      <c r="GV247" s="123"/>
      <c r="GW247" s="124"/>
      <c r="GX247" s="254"/>
      <c r="GY247" s="254"/>
      <c r="GZ247" s="3"/>
      <c r="HA247" s="3"/>
      <c r="HB247" s="3" t="str">
        <f t="shared" si="19"/>
        <v/>
      </c>
      <c r="HC247" s="3"/>
      <c r="HD247" s="3"/>
      <c r="HE247" s="6"/>
      <c r="HF247" s="127" t="str">
        <f t="shared" si="18"/>
        <v/>
      </c>
      <c r="HG247" s="128"/>
      <c r="HH247" s="129"/>
      <c r="HI247" s="98" t="str">
        <f t="shared" si="20"/>
        <v/>
      </c>
      <c r="HJ247" s="128"/>
      <c r="HK247" s="129"/>
      <c r="HL247" s="129"/>
      <c r="HM247" s="129"/>
      <c r="HN247" s="129"/>
      <c r="HO247" s="129"/>
      <c r="HP247" s="129"/>
      <c r="HQ247" s="129"/>
      <c r="HR247" s="129"/>
      <c r="HS247" s="129"/>
      <c r="HT247" s="129"/>
      <c r="HU247" s="129"/>
      <c r="HV247" s="137"/>
      <c r="HW247" s="208"/>
      <c r="HX247" s="98"/>
      <c r="HY247" s="98"/>
      <c r="HZ247" s="98"/>
      <c r="IA247" s="98"/>
      <c r="IB247" s="98"/>
      <c r="IC247" s="209"/>
    </row>
    <row r="248" spans="62:237" x14ac:dyDescent="0.35">
      <c r="BJ248" s="289"/>
      <c r="BK248" s="289"/>
      <c r="BL248" s="289"/>
      <c r="BM248" s="289"/>
      <c r="BN248" s="289"/>
      <c r="BO248" s="289"/>
      <c r="BP248" s="289"/>
      <c r="BQ248" s="289"/>
      <c r="BR248" s="289"/>
      <c r="BS248" s="289"/>
      <c r="BT248" s="289"/>
      <c r="BU248" s="289"/>
      <c r="BV248" s="290"/>
      <c r="BW248" s="290"/>
      <c r="BX248" s="290"/>
      <c r="BY248" s="287"/>
      <c r="BZ248" s="287"/>
      <c r="CA248" s="287"/>
      <c r="CB248" s="287"/>
      <c r="CC248" s="287"/>
      <c r="CD248" s="287"/>
      <c r="CE248" s="287"/>
      <c r="CF248" s="287"/>
      <c r="CG248" s="287"/>
      <c r="CH248" s="287"/>
      <c r="CI248" s="287"/>
      <c r="CJ248" s="287"/>
      <c r="CK248" s="287"/>
      <c r="CL248" s="287"/>
      <c r="CM248" s="287"/>
      <c r="CN248" s="287"/>
      <c r="CO248" s="285"/>
      <c r="CP248" s="285"/>
      <c r="CQ248" s="285"/>
      <c r="CR248" s="285"/>
      <c r="CS248" s="285"/>
      <c r="CT248" s="288"/>
      <c r="CU248" s="288"/>
      <c r="CV248" s="288"/>
      <c r="CW248" s="288"/>
      <c r="CX248" s="288"/>
      <c r="CY248" s="288"/>
      <c r="CZ248" s="288"/>
      <c r="DA248" s="288"/>
      <c r="DB248" s="285"/>
      <c r="DC248" s="285"/>
      <c r="DD248" s="285"/>
      <c r="DE248" s="285"/>
      <c r="DF248" s="285"/>
      <c r="DG248" s="285"/>
      <c r="DH248" s="285"/>
      <c r="DI248" s="285"/>
      <c r="DJ248" s="285"/>
      <c r="DK248" s="285"/>
      <c r="DL248" s="285"/>
      <c r="DM248" s="285"/>
      <c r="DN248" s="285"/>
      <c r="DO248" s="285"/>
      <c r="DP248" s="285"/>
      <c r="DQ248" s="285"/>
      <c r="DR248" s="285"/>
      <c r="DS248" s="285"/>
      <c r="DT248" s="285"/>
      <c r="DU248" s="285"/>
      <c r="DV248" s="285"/>
      <c r="DW248" s="285"/>
      <c r="DX248" s="285"/>
      <c r="DY248" s="285"/>
      <c r="DZ248" s="285"/>
      <c r="EA248" s="285"/>
      <c r="EB248" s="285"/>
      <c r="EC248" s="285"/>
      <c r="ED248" s="285"/>
      <c r="EE248" s="285"/>
      <c r="EF248" s="285"/>
      <c r="EG248" s="285"/>
      <c r="EH248" s="285"/>
      <c r="EI248" s="285"/>
      <c r="EJ248" s="285"/>
      <c r="EK248" s="285"/>
      <c r="EL248" s="285"/>
      <c r="EM248" s="285"/>
      <c r="EN248" s="285"/>
      <c r="EO248" s="285"/>
      <c r="EP248" s="285"/>
      <c r="EQ248" s="285"/>
      <c r="ER248" s="285"/>
      <c r="ES248" s="285"/>
      <c r="ET248" s="285"/>
      <c r="EU248" s="285"/>
      <c r="EV248" s="285"/>
      <c r="EW248" s="206"/>
      <c r="GV248" s="123"/>
      <c r="GW248" s="124"/>
      <c r="GX248" s="254"/>
      <c r="GY248" s="254"/>
      <c r="GZ248" s="3"/>
      <c r="HA248" s="3"/>
      <c r="HB248" s="3" t="str">
        <f t="shared" si="19"/>
        <v/>
      </c>
      <c r="HC248" s="3"/>
      <c r="HD248" s="3"/>
      <c r="HE248" s="6"/>
      <c r="HF248" s="127" t="str">
        <f t="shared" si="18"/>
        <v/>
      </c>
      <c r="HG248" s="128"/>
      <c r="HH248" s="129"/>
      <c r="HI248" s="98" t="str">
        <f t="shared" si="20"/>
        <v/>
      </c>
      <c r="HJ248" s="128"/>
      <c r="HK248" s="129"/>
      <c r="HL248" s="129"/>
      <c r="HM248" s="129"/>
      <c r="HN248" s="129"/>
      <c r="HO248" s="129"/>
      <c r="HP248" s="129"/>
      <c r="HQ248" s="129"/>
      <c r="HR248" s="129"/>
      <c r="HS248" s="129"/>
      <c r="HT248" s="129"/>
      <c r="HU248" s="129"/>
      <c r="HV248" s="137"/>
      <c r="HW248" s="208"/>
      <c r="HX248" s="98"/>
      <c r="HY248" s="98"/>
      <c r="HZ248" s="98"/>
      <c r="IA248" s="98"/>
      <c r="IB248" s="98"/>
      <c r="IC248" s="209"/>
    </row>
    <row r="249" spans="62:237" x14ac:dyDescent="0.35">
      <c r="BJ249" s="289"/>
      <c r="BK249" s="289"/>
      <c r="BL249" s="289"/>
      <c r="BM249" s="289"/>
      <c r="BN249" s="289"/>
      <c r="BO249" s="289"/>
      <c r="BP249" s="289"/>
      <c r="BQ249" s="289"/>
      <c r="BR249" s="289"/>
      <c r="BS249" s="289"/>
      <c r="BT249" s="289"/>
      <c r="BU249" s="289"/>
      <c r="BV249" s="290"/>
      <c r="BW249" s="290"/>
      <c r="BX249" s="290"/>
      <c r="BY249" s="287"/>
      <c r="BZ249" s="287"/>
      <c r="CA249" s="287"/>
      <c r="CB249" s="287"/>
      <c r="CC249" s="287"/>
      <c r="CD249" s="287"/>
      <c r="CE249" s="287"/>
      <c r="CF249" s="287"/>
      <c r="CG249" s="287"/>
      <c r="CH249" s="287"/>
      <c r="CI249" s="287"/>
      <c r="CJ249" s="287"/>
      <c r="CK249" s="287"/>
      <c r="CL249" s="287"/>
      <c r="CM249" s="287"/>
      <c r="CN249" s="287"/>
      <c r="CO249" s="285"/>
      <c r="CP249" s="285"/>
      <c r="CQ249" s="285"/>
      <c r="CR249" s="285"/>
      <c r="CS249" s="285"/>
      <c r="CT249" s="288"/>
      <c r="CU249" s="288"/>
      <c r="CV249" s="288"/>
      <c r="CW249" s="288"/>
      <c r="CX249" s="288"/>
      <c r="CY249" s="288"/>
      <c r="CZ249" s="288"/>
      <c r="DA249" s="288"/>
      <c r="DB249" s="285"/>
      <c r="DC249" s="285"/>
      <c r="DD249" s="285"/>
      <c r="DE249" s="285"/>
      <c r="DF249" s="285"/>
      <c r="DG249" s="285"/>
      <c r="DH249" s="285"/>
      <c r="DI249" s="285"/>
      <c r="DJ249" s="285"/>
      <c r="DK249" s="285"/>
      <c r="DL249" s="285"/>
      <c r="DM249" s="285"/>
      <c r="DN249" s="285"/>
      <c r="DO249" s="285"/>
      <c r="DP249" s="285"/>
      <c r="DQ249" s="285"/>
      <c r="DR249" s="285"/>
      <c r="DS249" s="285"/>
      <c r="DT249" s="285"/>
      <c r="DU249" s="285"/>
      <c r="DV249" s="285"/>
      <c r="DW249" s="285"/>
      <c r="DX249" s="285"/>
      <c r="DY249" s="285"/>
      <c r="DZ249" s="285"/>
      <c r="EA249" s="285"/>
      <c r="EB249" s="285"/>
      <c r="EC249" s="285"/>
      <c r="ED249" s="285"/>
      <c r="EE249" s="285"/>
      <c r="EF249" s="285"/>
      <c r="EG249" s="285"/>
      <c r="EH249" s="285"/>
      <c r="EI249" s="285"/>
      <c r="EJ249" s="285"/>
      <c r="EK249" s="285"/>
      <c r="EL249" s="285"/>
      <c r="EM249" s="285"/>
      <c r="EN249" s="285"/>
      <c r="EO249" s="285"/>
      <c r="EP249" s="285"/>
      <c r="EQ249" s="285"/>
      <c r="ER249" s="285"/>
      <c r="ES249" s="285"/>
      <c r="ET249" s="285"/>
      <c r="EU249" s="285"/>
      <c r="EV249" s="285"/>
      <c r="EW249" s="206"/>
      <c r="GV249" s="123"/>
      <c r="GW249" s="124"/>
      <c r="GX249" s="254"/>
      <c r="GY249" s="254"/>
      <c r="GZ249" s="3"/>
      <c r="HA249" s="3"/>
      <c r="HB249" s="3" t="str">
        <f t="shared" si="19"/>
        <v/>
      </c>
      <c r="HC249" s="3"/>
      <c r="HD249" s="3"/>
      <c r="HE249" s="6"/>
      <c r="HF249" s="127" t="str">
        <f t="shared" si="18"/>
        <v/>
      </c>
      <c r="HG249" s="128"/>
      <c r="HH249" s="129"/>
      <c r="HI249" s="98" t="str">
        <f t="shared" si="20"/>
        <v/>
      </c>
      <c r="HJ249" s="128"/>
      <c r="HK249" s="129"/>
      <c r="HL249" s="129"/>
      <c r="HM249" s="129"/>
      <c r="HN249" s="129"/>
      <c r="HO249" s="129"/>
      <c r="HP249" s="129"/>
      <c r="HQ249" s="129"/>
      <c r="HR249" s="129"/>
      <c r="HS249" s="129"/>
      <c r="HT249" s="129"/>
      <c r="HU249" s="129"/>
      <c r="HV249" s="137"/>
      <c r="HW249" s="208"/>
      <c r="HX249" s="98"/>
      <c r="HY249" s="98"/>
      <c r="HZ249" s="98"/>
      <c r="IA249" s="98"/>
      <c r="IB249" s="98"/>
      <c r="IC249" s="209"/>
    </row>
    <row r="250" spans="62:237" x14ac:dyDescent="0.35">
      <c r="BJ250" s="289"/>
      <c r="BK250" s="289"/>
      <c r="BL250" s="289"/>
      <c r="BM250" s="289"/>
      <c r="BN250" s="289"/>
      <c r="BO250" s="289"/>
      <c r="BP250" s="289"/>
      <c r="BQ250" s="289"/>
      <c r="BR250" s="289"/>
      <c r="BS250" s="289"/>
      <c r="BT250" s="289"/>
      <c r="BU250" s="289"/>
      <c r="BV250" s="290"/>
      <c r="BW250" s="290"/>
      <c r="BX250" s="290"/>
      <c r="BY250" s="287"/>
      <c r="BZ250" s="287"/>
      <c r="CA250" s="287"/>
      <c r="CB250" s="287"/>
      <c r="CC250" s="287"/>
      <c r="CD250" s="287"/>
      <c r="CE250" s="287"/>
      <c r="CF250" s="287"/>
      <c r="CG250" s="287"/>
      <c r="CH250" s="287"/>
      <c r="CI250" s="287"/>
      <c r="CJ250" s="287"/>
      <c r="CK250" s="287"/>
      <c r="CL250" s="287"/>
      <c r="CM250" s="287"/>
      <c r="CN250" s="287"/>
      <c r="CO250" s="285"/>
      <c r="CP250" s="285"/>
      <c r="CQ250" s="285"/>
      <c r="CR250" s="285"/>
      <c r="CS250" s="285"/>
      <c r="CT250" s="288"/>
      <c r="CU250" s="288"/>
      <c r="CV250" s="288"/>
      <c r="CW250" s="288"/>
      <c r="CX250" s="288"/>
      <c r="CY250" s="288"/>
      <c r="CZ250" s="288"/>
      <c r="DA250" s="288"/>
      <c r="DB250" s="285"/>
      <c r="DC250" s="285"/>
      <c r="DD250" s="285"/>
      <c r="DE250" s="285"/>
      <c r="DF250" s="285"/>
      <c r="DG250" s="285"/>
      <c r="DH250" s="285"/>
      <c r="DI250" s="285"/>
      <c r="DJ250" s="285"/>
      <c r="DK250" s="285"/>
      <c r="DL250" s="285"/>
      <c r="DM250" s="285"/>
      <c r="DN250" s="285"/>
      <c r="DO250" s="285"/>
      <c r="DP250" s="285"/>
      <c r="DQ250" s="285"/>
      <c r="DR250" s="285"/>
      <c r="DS250" s="285"/>
      <c r="DT250" s="285"/>
      <c r="DU250" s="285"/>
      <c r="DV250" s="285"/>
      <c r="DW250" s="285"/>
      <c r="DX250" s="285"/>
      <c r="DY250" s="285"/>
      <c r="DZ250" s="285"/>
      <c r="EA250" s="285"/>
      <c r="EB250" s="285"/>
      <c r="EC250" s="285"/>
      <c r="ED250" s="285"/>
      <c r="EE250" s="285"/>
      <c r="EF250" s="285"/>
      <c r="EG250" s="285"/>
      <c r="EH250" s="285"/>
      <c r="EI250" s="285"/>
      <c r="EJ250" s="285"/>
      <c r="EK250" s="285"/>
      <c r="EL250" s="285"/>
      <c r="EM250" s="285"/>
      <c r="EN250" s="285"/>
      <c r="EO250" s="285"/>
      <c r="EP250" s="285"/>
      <c r="EQ250" s="285"/>
      <c r="ER250" s="285"/>
      <c r="ES250" s="285"/>
      <c r="ET250" s="285"/>
      <c r="EU250" s="285"/>
      <c r="EV250" s="285"/>
      <c r="EW250" s="206"/>
      <c r="GV250" s="123"/>
      <c r="GW250" s="124"/>
      <c r="GX250" s="254"/>
      <c r="GY250" s="254"/>
      <c r="GZ250" s="3"/>
      <c r="HA250" s="3"/>
      <c r="HB250" s="3" t="str">
        <f t="shared" si="19"/>
        <v/>
      </c>
      <c r="HC250" s="3"/>
      <c r="HD250" s="3"/>
      <c r="HE250" s="6"/>
      <c r="HF250" s="127" t="str">
        <f t="shared" si="18"/>
        <v/>
      </c>
      <c r="HG250" s="128"/>
      <c r="HH250" s="129"/>
      <c r="HI250" s="98" t="str">
        <f t="shared" si="20"/>
        <v/>
      </c>
      <c r="HJ250" s="128"/>
      <c r="HK250" s="129"/>
      <c r="HL250" s="129"/>
      <c r="HM250" s="129"/>
      <c r="HN250" s="129"/>
      <c r="HO250" s="129"/>
      <c r="HP250" s="129"/>
      <c r="HQ250" s="129"/>
      <c r="HR250" s="129"/>
      <c r="HS250" s="129"/>
      <c r="HT250" s="129"/>
      <c r="HU250" s="129"/>
      <c r="HV250" s="137"/>
      <c r="HW250" s="208"/>
      <c r="HX250" s="98"/>
      <c r="HY250" s="98"/>
      <c r="HZ250" s="98"/>
      <c r="IA250" s="98"/>
      <c r="IB250" s="98"/>
      <c r="IC250" s="209"/>
    </row>
    <row r="251" spans="62:237" ht="15" thickBot="1" x14ac:dyDescent="0.4">
      <c r="BJ251" s="289"/>
      <c r="BK251" s="289"/>
      <c r="BL251" s="289"/>
      <c r="BM251" s="289"/>
      <c r="BN251" s="289"/>
      <c r="BO251" s="289"/>
      <c r="BP251" s="289"/>
      <c r="BQ251" s="289"/>
      <c r="BR251" s="289"/>
      <c r="BS251" s="289"/>
      <c r="BT251" s="289"/>
      <c r="BU251" s="289"/>
      <c r="BV251" s="290"/>
      <c r="BW251" s="290"/>
      <c r="BX251" s="290"/>
      <c r="BY251" s="287"/>
      <c r="BZ251" s="287"/>
      <c r="CA251" s="287"/>
      <c r="CB251" s="287"/>
      <c r="CC251" s="287"/>
      <c r="CD251" s="287"/>
      <c r="CE251" s="287"/>
      <c r="CF251" s="287"/>
      <c r="CG251" s="287"/>
      <c r="CH251" s="287"/>
      <c r="CI251" s="287"/>
      <c r="CJ251" s="287"/>
      <c r="CK251" s="287"/>
      <c r="CL251" s="287"/>
      <c r="CM251" s="287"/>
      <c r="CN251" s="287"/>
      <c r="CO251" s="285"/>
      <c r="CP251" s="285"/>
      <c r="CQ251" s="285"/>
      <c r="CR251" s="285"/>
      <c r="CS251" s="285"/>
      <c r="CT251" s="288"/>
      <c r="CU251" s="288"/>
      <c r="CV251" s="288"/>
      <c r="CW251" s="288"/>
      <c r="CX251" s="288"/>
      <c r="CY251" s="288"/>
      <c r="CZ251" s="288"/>
      <c r="DA251" s="288"/>
      <c r="DB251" s="285"/>
      <c r="DC251" s="285"/>
      <c r="DD251" s="285"/>
      <c r="DE251" s="285"/>
      <c r="DF251" s="285"/>
      <c r="DG251" s="285"/>
      <c r="DH251" s="285"/>
      <c r="DI251" s="285"/>
      <c r="DJ251" s="285"/>
      <c r="DK251" s="285"/>
      <c r="DL251" s="285"/>
      <c r="DM251" s="285"/>
      <c r="DN251" s="285"/>
      <c r="DO251" s="285"/>
      <c r="DP251" s="285"/>
      <c r="DQ251" s="285"/>
      <c r="DR251" s="285"/>
      <c r="DS251" s="285"/>
      <c r="DT251" s="285"/>
      <c r="DU251" s="285"/>
      <c r="DV251" s="285"/>
      <c r="DW251" s="285"/>
      <c r="DX251" s="285"/>
      <c r="DY251" s="285"/>
      <c r="DZ251" s="285"/>
      <c r="EA251" s="285"/>
      <c r="EB251" s="285"/>
      <c r="EC251" s="285"/>
      <c r="ED251" s="285"/>
      <c r="EE251" s="285"/>
      <c r="EF251" s="285"/>
      <c r="EG251" s="285"/>
      <c r="EH251" s="285"/>
      <c r="EI251" s="285"/>
      <c r="EJ251" s="285"/>
      <c r="EK251" s="285"/>
      <c r="EL251" s="285"/>
      <c r="EM251" s="285"/>
      <c r="EN251" s="285"/>
      <c r="EO251" s="285"/>
      <c r="EP251" s="285"/>
      <c r="EQ251" s="285"/>
      <c r="ER251" s="285"/>
      <c r="ES251" s="285"/>
      <c r="ET251" s="285"/>
      <c r="EU251" s="285"/>
      <c r="EV251" s="285"/>
      <c r="EW251" s="206"/>
      <c r="GV251" s="134"/>
      <c r="GW251" s="135"/>
      <c r="GX251" s="254"/>
      <c r="GY251" s="254"/>
      <c r="GZ251" s="136"/>
      <c r="HA251" s="136"/>
      <c r="HB251" s="136" t="str">
        <f t="shared" si="19"/>
        <v/>
      </c>
      <c r="HC251" s="136"/>
      <c r="HD251" s="136"/>
      <c r="HE251" s="130"/>
      <c r="HF251" s="131" t="str">
        <f t="shared" si="18"/>
        <v/>
      </c>
      <c r="HG251" s="132"/>
      <c r="HH251" s="133"/>
      <c r="HI251" s="99" t="str">
        <f t="shared" si="20"/>
        <v/>
      </c>
      <c r="HJ251" s="132"/>
      <c r="HK251" s="133"/>
      <c r="HL251" s="133"/>
      <c r="HM251" s="133"/>
      <c r="HN251" s="133"/>
      <c r="HO251" s="133"/>
      <c r="HP251" s="133"/>
      <c r="HQ251" s="133"/>
      <c r="HR251" s="133"/>
      <c r="HS251" s="133"/>
      <c r="HT251" s="133"/>
      <c r="HU251" s="133"/>
      <c r="HV251" s="138"/>
      <c r="HW251" s="210"/>
      <c r="HX251" s="99"/>
      <c r="HY251" s="99"/>
      <c r="HZ251" s="99"/>
      <c r="IA251" s="99"/>
      <c r="IB251" s="99"/>
      <c r="IC251" s="211"/>
    </row>
    <row r="252" spans="62:237" ht="15" thickTop="1" x14ac:dyDescent="0.35">
      <c r="HD252" s="107"/>
      <c r="HE252" s="107"/>
      <c r="HF252" s="107"/>
    </row>
  </sheetData>
  <sheetProtection formatCells="0" sort="0" autoFilter="0"/>
  <autoFilter ref="B20:CU115" xr:uid="{5699A1B1-979E-4145-8B8D-122C51A3115A}">
    <filterColumn colId="1" showButton="0"/>
    <filterColumn colId="3" showButton="0"/>
    <filterColumn colId="5" showButton="0"/>
    <filterColumn colId="7" showButton="0"/>
    <filterColumn colId="8" showButton="0"/>
    <filterColumn colId="11" showButton="0"/>
    <filterColumn colId="12" showButton="0"/>
    <filterColumn colId="13" showButton="0"/>
    <filterColumn colId="15" showButton="0"/>
    <filterColumn colId="16" showButton="0"/>
    <filterColumn colId="17" showButton="0"/>
    <filterColumn colId="20" showButton="0"/>
    <filterColumn colId="22" showButton="0"/>
    <filterColumn colId="24" showButton="0"/>
    <filterColumn colId="26" showButton="0"/>
    <filterColumn colId="27" showButton="0"/>
    <filterColumn colId="30" showButton="0"/>
    <filterColumn colId="31" showButton="0"/>
    <filterColumn colId="32" showButton="0"/>
    <filterColumn colId="34" showButton="0"/>
    <filterColumn colId="35" showButton="0"/>
    <filterColumn colId="36" showButton="0"/>
    <filterColumn colId="39" showButton="0"/>
    <filterColumn colId="41" showButton="0"/>
    <filterColumn colId="43" showButton="0"/>
    <filterColumn colId="45" showButton="0"/>
    <filterColumn colId="46" showButton="0"/>
    <filterColumn colId="49" showButton="0"/>
    <filterColumn colId="50" showButton="0"/>
    <filterColumn colId="51" showButton="0"/>
    <filterColumn colId="53" showButton="0"/>
    <filterColumn colId="54" showButton="0"/>
    <filterColumn colId="55" showButton="0"/>
    <filterColumn colId="60" showButton="0"/>
    <filterColumn colId="62" showButton="0"/>
    <filterColumn colId="64" showButton="0"/>
    <filterColumn colId="66" showButton="0"/>
    <filterColumn colId="67" showButton="0"/>
    <filterColumn colId="70" showButton="0"/>
    <filterColumn colId="71" showButton="0"/>
    <filterColumn colId="72" showButton="0"/>
    <filterColumn colId="74" showButton="0"/>
    <filterColumn colId="75" showButton="0"/>
    <filterColumn colId="76" showButton="0"/>
    <filterColumn colId="79" showButton="0"/>
    <filterColumn colId="81" showButton="0"/>
    <filterColumn colId="83" showButton="0"/>
    <filterColumn colId="85" showButton="0"/>
    <filterColumn colId="86" showButton="0"/>
    <filterColumn colId="89" showButton="0"/>
    <filterColumn colId="90" showButton="0"/>
    <filterColumn colId="91" showButton="0"/>
    <filterColumn colId="93" showButton="0"/>
    <filterColumn colId="94" showButton="0"/>
    <filterColumn colId="95" showButton="0"/>
  </autoFilter>
  <mergeCells count="6016">
    <mergeCell ref="T1:W1"/>
    <mergeCell ref="X1:AA1"/>
    <mergeCell ref="AB1:AE1"/>
    <mergeCell ref="AF1:AI1"/>
    <mergeCell ref="AJ1:AM1"/>
    <mergeCell ref="AN1:AQ1"/>
    <mergeCell ref="A1:B2"/>
    <mergeCell ref="C1:D1"/>
    <mergeCell ref="E1:G1"/>
    <mergeCell ref="H1:K1"/>
    <mergeCell ref="L1:O1"/>
    <mergeCell ref="P1:S1"/>
    <mergeCell ref="DP1:DS1"/>
    <mergeCell ref="DT1:DW1"/>
    <mergeCell ref="EM1:EQ1"/>
    <mergeCell ref="FM1:FP1"/>
    <mergeCell ref="C2:D2"/>
    <mergeCell ref="E2:G2"/>
    <mergeCell ref="H2:K2"/>
    <mergeCell ref="L2:O2"/>
    <mergeCell ref="P2:S2"/>
    <mergeCell ref="T2:W2"/>
    <mergeCell ref="CP1:CS1"/>
    <mergeCell ref="CT1:CY15"/>
    <mergeCell ref="CZ1:DC1"/>
    <mergeCell ref="DD1:DG1"/>
    <mergeCell ref="DH1:DK1"/>
    <mergeCell ref="DL1:DO1"/>
    <mergeCell ref="CZ2:DC2"/>
    <mergeCell ref="DD2:DG2"/>
    <mergeCell ref="DH2:DK2"/>
    <mergeCell ref="DL2:DO2"/>
    <mergeCell ref="BR1:BU1"/>
    <mergeCell ref="BV1:BY1"/>
    <mergeCell ref="BZ1:CC1"/>
    <mergeCell ref="CD1:CG1"/>
    <mergeCell ref="CH1:CK1"/>
    <mergeCell ref="CL1:CO1"/>
    <mergeCell ref="AR1:AU1"/>
    <mergeCell ref="AV1:AY1"/>
    <mergeCell ref="AZ1:BC1"/>
    <mergeCell ref="BD1:BG1"/>
    <mergeCell ref="BJ1:BM1"/>
    <mergeCell ref="BN1:BQ1"/>
    <mergeCell ref="DP2:DS2"/>
    <mergeCell ref="DT2:DW2"/>
    <mergeCell ref="EM2:EQ2"/>
    <mergeCell ref="A3:B3"/>
    <mergeCell ref="C3:D3"/>
    <mergeCell ref="E3:G3"/>
    <mergeCell ref="H3:K3"/>
    <mergeCell ref="L3:O3"/>
    <mergeCell ref="P3:S3"/>
    <mergeCell ref="T3:W3"/>
    <mergeCell ref="BV2:BY2"/>
    <mergeCell ref="BZ2:CC2"/>
    <mergeCell ref="CD2:CG2"/>
    <mergeCell ref="CH2:CK2"/>
    <mergeCell ref="CL2:CO2"/>
    <mergeCell ref="CP2:CS2"/>
    <mergeCell ref="AV2:AY2"/>
    <mergeCell ref="AZ2:BC2"/>
    <mergeCell ref="BD2:BG2"/>
    <mergeCell ref="BJ2:BM2"/>
    <mergeCell ref="BN2:BQ2"/>
    <mergeCell ref="BR2:BU2"/>
    <mergeCell ref="X2:AA2"/>
    <mergeCell ref="AB2:AE2"/>
    <mergeCell ref="AF2:AI2"/>
    <mergeCell ref="AJ2:AM2"/>
    <mergeCell ref="AN2:AQ2"/>
    <mergeCell ref="AR2:AU2"/>
    <mergeCell ref="AJ4:AM4"/>
    <mergeCell ref="AN4:AQ4"/>
    <mergeCell ref="A4:B4"/>
    <mergeCell ref="C4:D4"/>
    <mergeCell ref="E4:G4"/>
    <mergeCell ref="H4:K4"/>
    <mergeCell ref="L4:O4"/>
    <mergeCell ref="P4:S4"/>
    <mergeCell ref="CZ3:DC3"/>
    <mergeCell ref="X3:AA3"/>
    <mergeCell ref="AB3:AE3"/>
    <mergeCell ref="AF3:AI3"/>
    <mergeCell ref="AJ3:AM3"/>
    <mergeCell ref="AN3:AQ3"/>
    <mergeCell ref="AR3:AU3"/>
    <mergeCell ref="DD3:DG3"/>
    <mergeCell ref="DH3:DK3"/>
    <mergeCell ref="DL3:DO3"/>
    <mergeCell ref="DP3:DS3"/>
    <mergeCell ref="DT3:DW3"/>
    <mergeCell ref="BV3:BY3"/>
    <mergeCell ref="BZ3:CC3"/>
    <mergeCell ref="CD3:CG3"/>
    <mergeCell ref="CH3:CK3"/>
    <mergeCell ref="CL3:CO3"/>
    <mergeCell ref="CP3:CS3"/>
    <mergeCell ref="AV3:AY3"/>
    <mergeCell ref="AZ3:BC3"/>
    <mergeCell ref="BD3:BG3"/>
    <mergeCell ref="BJ3:BM3"/>
    <mergeCell ref="BN3:BQ3"/>
    <mergeCell ref="BR3:BU3"/>
    <mergeCell ref="DT4:DW4"/>
    <mergeCell ref="A5:B5"/>
    <mergeCell ref="C5:D5"/>
    <mergeCell ref="E5:G5"/>
    <mergeCell ref="H5:K5"/>
    <mergeCell ref="L5:O5"/>
    <mergeCell ref="P5:S5"/>
    <mergeCell ref="T5:W5"/>
    <mergeCell ref="X5:AA5"/>
    <mergeCell ref="AB5:AE5"/>
    <mergeCell ref="CP4:CS4"/>
    <mergeCell ref="CZ4:DC4"/>
    <mergeCell ref="DD4:DG4"/>
    <mergeCell ref="DH4:DK4"/>
    <mergeCell ref="DL4:DO4"/>
    <mergeCell ref="DP4:DS4"/>
    <mergeCell ref="BR4:BU4"/>
    <mergeCell ref="BV4:BY4"/>
    <mergeCell ref="BZ4:CC4"/>
    <mergeCell ref="CD4:CG4"/>
    <mergeCell ref="CH4:CK4"/>
    <mergeCell ref="CL4:CO4"/>
    <mergeCell ref="AR4:AU4"/>
    <mergeCell ref="AV4:AY4"/>
    <mergeCell ref="AZ4:BC4"/>
    <mergeCell ref="BD4:BG4"/>
    <mergeCell ref="BJ4:BM4"/>
    <mergeCell ref="BN4:BQ4"/>
    <mergeCell ref="T4:W4"/>
    <mergeCell ref="X4:AA4"/>
    <mergeCell ref="AB4:AE4"/>
    <mergeCell ref="AF4:AI4"/>
    <mergeCell ref="DH5:DK5"/>
    <mergeCell ref="DL5:DO5"/>
    <mergeCell ref="DP5:DS5"/>
    <mergeCell ref="DT5:DW5"/>
    <mergeCell ref="A6:B6"/>
    <mergeCell ref="C6:G6"/>
    <mergeCell ref="H6:K6"/>
    <mergeCell ref="L6:O6"/>
    <mergeCell ref="P6:S6"/>
    <mergeCell ref="T6:W6"/>
    <mergeCell ref="CD5:CG5"/>
    <mergeCell ref="CH5:CK5"/>
    <mergeCell ref="CL5:CO5"/>
    <mergeCell ref="CP5:CS5"/>
    <mergeCell ref="CZ5:DC5"/>
    <mergeCell ref="DD5:DG5"/>
    <mergeCell ref="BD5:BG5"/>
    <mergeCell ref="BJ5:BM5"/>
    <mergeCell ref="BN5:BQ5"/>
    <mergeCell ref="BR5:BU5"/>
    <mergeCell ref="BV5:BY5"/>
    <mergeCell ref="BZ5:CC5"/>
    <mergeCell ref="AF5:AI5"/>
    <mergeCell ref="AJ5:AM5"/>
    <mergeCell ref="AN5:AQ5"/>
    <mergeCell ref="AR5:AU5"/>
    <mergeCell ref="AV5:AY5"/>
    <mergeCell ref="AZ5:BC5"/>
    <mergeCell ref="H7:K7"/>
    <mergeCell ref="L7:O7"/>
    <mergeCell ref="P7:S7"/>
    <mergeCell ref="T7:W7"/>
    <mergeCell ref="CZ6:DC6"/>
    <mergeCell ref="DD6:DG6"/>
    <mergeCell ref="DH6:DK6"/>
    <mergeCell ref="DL6:DO6"/>
    <mergeCell ref="DP6:DS6"/>
    <mergeCell ref="DT6:DW6"/>
    <mergeCell ref="BV6:BY6"/>
    <mergeCell ref="BZ6:CC6"/>
    <mergeCell ref="CD6:CG6"/>
    <mergeCell ref="CH6:CK6"/>
    <mergeCell ref="CL6:CO6"/>
    <mergeCell ref="CP6:CS6"/>
    <mergeCell ref="AV6:AY6"/>
    <mergeCell ref="AZ6:BC6"/>
    <mergeCell ref="BD6:BG6"/>
    <mergeCell ref="BJ6:BM6"/>
    <mergeCell ref="BN6:BQ6"/>
    <mergeCell ref="BR6:BU6"/>
    <mergeCell ref="X6:AA6"/>
    <mergeCell ref="AB6:AE6"/>
    <mergeCell ref="AF6:AI6"/>
    <mergeCell ref="AJ6:AM6"/>
    <mergeCell ref="AN6:AQ6"/>
    <mergeCell ref="AR6:AU6"/>
    <mergeCell ref="A8:B8"/>
    <mergeCell ref="C8:G8"/>
    <mergeCell ref="H8:K8"/>
    <mergeCell ref="L8:O8"/>
    <mergeCell ref="P8:S8"/>
    <mergeCell ref="T8:W8"/>
    <mergeCell ref="CZ7:DC7"/>
    <mergeCell ref="DD7:DG7"/>
    <mergeCell ref="DH7:DK7"/>
    <mergeCell ref="DL7:DO7"/>
    <mergeCell ref="DP7:DS7"/>
    <mergeCell ref="DT7:DW7"/>
    <mergeCell ref="BV7:BY7"/>
    <mergeCell ref="BZ7:CC7"/>
    <mergeCell ref="CD7:CG7"/>
    <mergeCell ref="CH7:CK7"/>
    <mergeCell ref="CL7:CO7"/>
    <mergeCell ref="CP7:CS7"/>
    <mergeCell ref="AV7:AY7"/>
    <mergeCell ref="AZ7:BC7"/>
    <mergeCell ref="BD7:BG7"/>
    <mergeCell ref="BJ7:BM7"/>
    <mergeCell ref="BN7:BQ7"/>
    <mergeCell ref="BR7:BU7"/>
    <mergeCell ref="X7:AA7"/>
    <mergeCell ref="AB7:AE7"/>
    <mergeCell ref="AF7:AI7"/>
    <mergeCell ref="AJ7:AM7"/>
    <mergeCell ref="AN7:AQ7"/>
    <mergeCell ref="AR7:AU7"/>
    <mergeCell ref="A7:B7"/>
    <mergeCell ref="C7:G7"/>
    <mergeCell ref="T9:W9"/>
    <mergeCell ref="X9:AA9"/>
    <mergeCell ref="CZ8:DC8"/>
    <mergeCell ref="DD8:DG8"/>
    <mergeCell ref="DH8:DK8"/>
    <mergeCell ref="DL8:DO8"/>
    <mergeCell ref="DP8:DS8"/>
    <mergeCell ref="DT8:DW8"/>
    <mergeCell ref="BV8:BY8"/>
    <mergeCell ref="BZ8:CC8"/>
    <mergeCell ref="CD8:CG8"/>
    <mergeCell ref="CH8:CK8"/>
    <mergeCell ref="CL8:CO8"/>
    <mergeCell ref="CP8:CS8"/>
    <mergeCell ref="AV8:AY8"/>
    <mergeCell ref="AZ8:BC8"/>
    <mergeCell ref="BD8:BG8"/>
    <mergeCell ref="BJ8:BM8"/>
    <mergeCell ref="BN8:BQ8"/>
    <mergeCell ref="BR8:BU8"/>
    <mergeCell ref="X8:AA8"/>
    <mergeCell ref="AB8:AE8"/>
    <mergeCell ref="AF8:AI8"/>
    <mergeCell ref="AJ8:AM8"/>
    <mergeCell ref="AN8:AQ8"/>
    <mergeCell ref="AR8:AU8"/>
    <mergeCell ref="DD9:DG9"/>
    <mergeCell ref="DH9:DK9"/>
    <mergeCell ref="DL9:DO9"/>
    <mergeCell ref="DP9:DS9"/>
    <mergeCell ref="DT9:DW9"/>
    <mergeCell ref="DD11:DG11"/>
    <mergeCell ref="DH11:DK11"/>
    <mergeCell ref="DL11:DO11"/>
    <mergeCell ref="DP11:DS11"/>
    <mergeCell ref="DT11:DW11"/>
    <mergeCell ref="C10:G10"/>
    <mergeCell ref="H10:K10"/>
    <mergeCell ref="L10:O10"/>
    <mergeCell ref="P10:S10"/>
    <mergeCell ref="T10:W10"/>
    <mergeCell ref="BZ9:CC9"/>
    <mergeCell ref="CD9:CG9"/>
    <mergeCell ref="CH9:CK9"/>
    <mergeCell ref="CL9:CO9"/>
    <mergeCell ref="CP9:CS9"/>
    <mergeCell ref="CZ9:DC9"/>
    <mergeCell ref="AZ9:BC9"/>
    <mergeCell ref="BD9:BG9"/>
    <mergeCell ref="BJ9:BM9"/>
    <mergeCell ref="BN9:BQ9"/>
    <mergeCell ref="BR9:BU9"/>
    <mergeCell ref="BV9:BY9"/>
    <mergeCell ref="AB9:AE9"/>
    <mergeCell ref="AF9:AI9"/>
    <mergeCell ref="AJ9:AM9"/>
    <mergeCell ref="AN9:AQ9"/>
    <mergeCell ref="AR9:AU9"/>
    <mergeCell ref="AV9:AY9"/>
    <mergeCell ref="C9:G9"/>
    <mergeCell ref="H9:K9"/>
    <mergeCell ref="L9:O9"/>
    <mergeCell ref="P9:S9"/>
    <mergeCell ref="AR11:AU11"/>
    <mergeCell ref="AV11:AY11"/>
    <mergeCell ref="C11:G11"/>
    <mergeCell ref="H11:K11"/>
    <mergeCell ref="L11:O11"/>
    <mergeCell ref="P11:S11"/>
    <mergeCell ref="T11:W11"/>
    <mergeCell ref="X11:AA11"/>
    <mergeCell ref="CZ10:DC10"/>
    <mergeCell ref="DD10:DG10"/>
    <mergeCell ref="DH10:DK10"/>
    <mergeCell ref="DL10:DO10"/>
    <mergeCell ref="DP10:DS10"/>
    <mergeCell ref="DT10:DW10"/>
    <mergeCell ref="BV10:BY10"/>
    <mergeCell ref="BZ10:CC10"/>
    <mergeCell ref="CD10:CG10"/>
    <mergeCell ref="CH10:CK10"/>
    <mergeCell ref="CL10:CO10"/>
    <mergeCell ref="CP10:CS10"/>
    <mergeCell ref="AV10:AY10"/>
    <mergeCell ref="AZ10:BC10"/>
    <mergeCell ref="BD10:BG10"/>
    <mergeCell ref="BJ10:BM10"/>
    <mergeCell ref="BN10:BQ10"/>
    <mergeCell ref="BR10:BU10"/>
    <mergeCell ref="X10:AA10"/>
    <mergeCell ref="AB10:AE10"/>
    <mergeCell ref="AF10:AI10"/>
    <mergeCell ref="AJ10:AM10"/>
    <mergeCell ref="AN10:AQ10"/>
    <mergeCell ref="AR10:AU10"/>
    <mergeCell ref="X12:AA12"/>
    <mergeCell ref="AB12:AE12"/>
    <mergeCell ref="AF12:AI12"/>
    <mergeCell ref="AJ12:AM12"/>
    <mergeCell ref="AN12:AQ12"/>
    <mergeCell ref="AR12:AU12"/>
    <mergeCell ref="DD13:DG13"/>
    <mergeCell ref="DH13:DK13"/>
    <mergeCell ref="DL13:DO13"/>
    <mergeCell ref="DP13:DS13"/>
    <mergeCell ref="DT13:DW13"/>
    <mergeCell ref="C12:G12"/>
    <mergeCell ref="H12:K12"/>
    <mergeCell ref="L12:O12"/>
    <mergeCell ref="P12:S12"/>
    <mergeCell ref="T12:W12"/>
    <mergeCell ref="BZ11:CC11"/>
    <mergeCell ref="CD11:CG11"/>
    <mergeCell ref="CH11:CK11"/>
    <mergeCell ref="CL11:CO11"/>
    <mergeCell ref="CP11:CS11"/>
    <mergeCell ref="CZ11:DC11"/>
    <mergeCell ref="AZ11:BC11"/>
    <mergeCell ref="BD11:BG11"/>
    <mergeCell ref="BJ11:BM11"/>
    <mergeCell ref="BN11:BQ11"/>
    <mergeCell ref="BR11:BU11"/>
    <mergeCell ref="BV11:BY11"/>
    <mergeCell ref="AB11:AE11"/>
    <mergeCell ref="AF11:AI11"/>
    <mergeCell ref="AJ11:AM11"/>
    <mergeCell ref="AN11:AQ11"/>
    <mergeCell ref="CZ12:DC12"/>
    <mergeCell ref="DD12:DG12"/>
    <mergeCell ref="DH12:DK12"/>
    <mergeCell ref="DL12:DO12"/>
    <mergeCell ref="DP12:DS12"/>
    <mergeCell ref="DT12:DW12"/>
    <mergeCell ref="BV12:BY12"/>
    <mergeCell ref="BZ12:CC12"/>
    <mergeCell ref="CD12:CG12"/>
    <mergeCell ref="CH12:CK12"/>
    <mergeCell ref="CL12:CO12"/>
    <mergeCell ref="CP12:CS12"/>
    <mergeCell ref="AV12:AY12"/>
    <mergeCell ref="AZ12:BC12"/>
    <mergeCell ref="BD12:BG12"/>
    <mergeCell ref="BJ12:BM12"/>
    <mergeCell ref="BN12:BQ12"/>
    <mergeCell ref="BR12:BU12"/>
    <mergeCell ref="C14:G14"/>
    <mergeCell ref="H14:K14"/>
    <mergeCell ref="L14:O14"/>
    <mergeCell ref="P14:S14"/>
    <mergeCell ref="T14:W14"/>
    <mergeCell ref="BZ13:CC13"/>
    <mergeCell ref="CD13:CG13"/>
    <mergeCell ref="CH13:CK13"/>
    <mergeCell ref="CL13:CO13"/>
    <mergeCell ref="CP13:CS13"/>
    <mergeCell ref="CZ13:DC13"/>
    <mergeCell ref="AZ13:BC13"/>
    <mergeCell ref="BD13:BG13"/>
    <mergeCell ref="BJ13:BM13"/>
    <mergeCell ref="BN13:BQ13"/>
    <mergeCell ref="BR13:BU13"/>
    <mergeCell ref="BV13:BY13"/>
    <mergeCell ref="AB13:AE13"/>
    <mergeCell ref="AF13:AI13"/>
    <mergeCell ref="AJ13:AM13"/>
    <mergeCell ref="AN13:AQ13"/>
    <mergeCell ref="AR13:AU13"/>
    <mergeCell ref="AV13:AY13"/>
    <mergeCell ref="C13:G13"/>
    <mergeCell ref="H13:K13"/>
    <mergeCell ref="L13:O13"/>
    <mergeCell ref="P13:S13"/>
    <mergeCell ref="T13:W13"/>
    <mergeCell ref="X13:AA13"/>
    <mergeCell ref="AR15:AU15"/>
    <mergeCell ref="AV15:AY15"/>
    <mergeCell ref="C15:G15"/>
    <mergeCell ref="H15:K15"/>
    <mergeCell ref="L15:O15"/>
    <mergeCell ref="P15:S15"/>
    <mergeCell ref="T15:W15"/>
    <mergeCell ref="X15:AA15"/>
    <mergeCell ref="CZ14:DC14"/>
    <mergeCell ref="DD14:DG14"/>
    <mergeCell ref="DH14:DK14"/>
    <mergeCell ref="DL14:DO14"/>
    <mergeCell ref="DP14:DS14"/>
    <mergeCell ref="DT14:DW14"/>
    <mergeCell ref="BV14:BY14"/>
    <mergeCell ref="BZ14:CC14"/>
    <mergeCell ref="CD14:CG14"/>
    <mergeCell ref="CH14:CK14"/>
    <mergeCell ref="CL14:CO14"/>
    <mergeCell ref="CP14:CS14"/>
    <mergeCell ref="AV14:AY14"/>
    <mergeCell ref="AZ14:BC14"/>
    <mergeCell ref="BD14:BG14"/>
    <mergeCell ref="BJ14:BM14"/>
    <mergeCell ref="BN14:BQ14"/>
    <mergeCell ref="BR14:BU14"/>
    <mergeCell ref="X14:AA14"/>
    <mergeCell ref="AB14:AE14"/>
    <mergeCell ref="AF14:AI14"/>
    <mergeCell ref="AJ14:AM14"/>
    <mergeCell ref="AN14:AQ14"/>
    <mergeCell ref="AR14:AU14"/>
    <mergeCell ref="Y16:Z16"/>
    <mergeCell ref="AC16:AD16"/>
    <mergeCell ref="AG16:AH16"/>
    <mergeCell ref="AK16:AL16"/>
    <mergeCell ref="AO16:AP16"/>
    <mergeCell ref="AS16:AT16"/>
    <mergeCell ref="DD15:DG15"/>
    <mergeCell ref="DH15:DK15"/>
    <mergeCell ref="DL15:DO15"/>
    <mergeCell ref="DP15:DS15"/>
    <mergeCell ref="DT15:DW15"/>
    <mergeCell ref="D16:F16"/>
    <mergeCell ref="I16:J16"/>
    <mergeCell ref="M16:N16"/>
    <mergeCell ref="Q16:R16"/>
    <mergeCell ref="U16:V16"/>
    <mergeCell ref="BZ15:CC15"/>
    <mergeCell ref="CD15:CG15"/>
    <mergeCell ref="CH15:CK15"/>
    <mergeCell ref="CL15:CO15"/>
    <mergeCell ref="CP15:CS15"/>
    <mergeCell ref="CZ15:DC15"/>
    <mergeCell ref="AZ15:BC15"/>
    <mergeCell ref="BD15:BG15"/>
    <mergeCell ref="BJ15:BM15"/>
    <mergeCell ref="BN15:BQ15"/>
    <mergeCell ref="BR15:BU15"/>
    <mergeCell ref="BV15:BY15"/>
    <mergeCell ref="AB15:AE15"/>
    <mergeCell ref="AF15:AI15"/>
    <mergeCell ref="AJ15:AM15"/>
    <mergeCell ref="AN15:AQ15"/>
    <mergeCell ref="DA16:DB16"/>
    <mergeCell ref="DE16:DF16"/>
    <mergeCell ref="DI16:DJ16"/>
    <mergeCell ref="DM16:DN16"/>
    <mergeCell ref="DQ16:DR16"/>
    <mergeCell ref="DU16:DV16"/>
    <mergeCell ref="BW16:BX16"/>
    <mergeCell ref="CA16:CB16"/>
    <mergeCell ref="CE16:CF16"/>
    <mergeCell ref="CI16:CJ16"/>
    <mergeCell ref="CM16:CN16"/>
    <mergeCell ref="CQ16:CR16"/>
    <mergeCell ref="AW16:AX16"/>
    <mergeCell ref="BA16:BB16"/>
    <mergeCell ref="BE16:BF16"/>
    <mergeCell ref="BK16:BL16"/>
    <mergeCell ref="BO16:BP16"/>
    <mergeCell ref="BS16:BT16"/>
    <mergeCell ref="AG18:AH18"/>
    <mergeCell ref="AJ18:AK18"/>
    <mergeCell ref="AO18:AP18"/>
    <mergeCell ref="AT18:AU18"/>
    <mergeCell ref="ET17:EY17"/>
    <mergeCell ref="A18:B18"/>
    <mergeCell ref="C18:D18"/>
    <mergeCell ref="H18:I18"/>
    <mergeCell ref="J18:K18"/>
    <mergeCell ref="L18:M18"/>
    <mergeCell ref="N18:O18"/>
    <mergeCell ref="Q18:R18"/>
    <mergeCell ref="V18:W18"/>
    <mergeCell ref="AA18:AB18"/>
    <mergeCell ref="CV17:CW17"/>
    <mergeCell ref="CZ17:DH17"/>
    <mergeCell ref="DI17:DQ17"/>
    <mergeCell ref="DR17:DZ17"/>
    <mergeCell ref="EA17:EI17"/>
    <mergeCell ref="EJ17:ER17"/>
    <mergeCell ref="A17:B17"/>
    <mergeCell ref="C17:U17"/>
    <mergeCell ref="V17:AN17"/>
    <mergeCell ref="AO17:BG17"/>
    <mergeCell ref="BJ17:CB17"/>
    <mergeCell ref="CC17:CU17"/>
    <mergeCell ref="AY19:BB19"/>
    <mergeCell ref="BC19:BF19"/>
    <mergeCell ref="V19:W19"/>
    <mergeCell ref="X19:Y19"/>
    <mergeCell ref="Z19:AA19"/>
    <mergeCell ref="AB19:AD19"/>
    <mergeCell ref="AF19:AI19"/>
    <mergeCell ref="AJ19:AM19"/>
    <mergeCell ref="CJ18:CK18"/>
    <mergeCell ref="CL18:CM18"/>
    <mergeCell ref="CN18:CO18"/>
    <mergeCell ref="CQ18:CR18"/>
    <mergeCell ref="C19:D19"/>
    <mergeCell ref="E19:F19"/>
    <mergeCell ref="G19:H19"/>
    <mergeCell ref="I19:K19"/>
    <mergeCell ref="M19:P19"/>
    <mergeCell ref="Q19:T19"/>
    <mergeCell ref="BQ18:BR18"/>
    <mergeCell ref="BS18:BT18"/>
    <mergeCell ref="BU18:BV18"/>
    <mergeCell ref="BX18:BY18"/>
    <mergeCell ref="CC18:CD18"/>
    <mergeCell ref="CH18:CI18"/>
    <mergeCell ref="AV18:AW18"/>
    <mergeCell ref="AX18:AY18"/>
    <mergeCell ref="AZ18:BA18"/>
    <mergeCell ref="BC18:BD18"/>
    <mergeCell ref="BJ18:BK18"/>
    <mergeCell ref="BO18:BP18"/>
    <mergeCell ref="AC18:AD18"/>
    <mergeCell ref="AE18:AF18"/>
    <mergeCell ref="Q20:T20"/>
    <mergeCell ref="V20:W20"/>
    <mergeCell ref="X20:Y20"/>
    <mergeCell ref="Z20:AA20"/>
    <mergeCell ref="AB20:AD20"/>
    <mergeCell ref="AF20:AI20"/>
    <mergeCell ref="CZ19:DH19"/>
    <mergeCell ref="DI19:DQ19"/>
    <mergeCell ref="DR19:DZ19"/>
    <mergeCell ref="EA19:EI19"/>
    <mergeCell ref="EJ19:ER19"/>
    <mergeCell ref="C20:D20"/>
    <mergeCell ref="E20:F20"/>
    <mergeCell ref="G20:H20"/>
    <mergeCell ref="I20:K20"/>
    <mergeCell ref="M20:P20"/>
    <mergeCell ref="CC19:CD19"/>
    <mergeCell ref="CE19:CF19"/>
    <mergeCell ref="CG19:CH19"/>
    <mergeCell ref="CI19:CK19"/>
    <mergeCell ref="CM19:CP19"/>
    <mergeCell ref="CQ19:CT19"/>
    <mergeCell ref="BJ19:BK19"/>
    <mergeCell ref="BL19:BM19"/>
    <mergeCell ref="BN19:BO19"/>
    <mergeCell ref="BP19:BR19"/>
    <mergeCell ref="BT19:BW19"/>
    <mergeCell ref="BX19:CA19"/>
    <mergeCell ref="AO19:AP19"/>
    <mergeCell ref="AQ19:AR19"/>
    <mergeCell ref="AS19:AT19"/>
    <mergeCell ref="AU19:AW19"/>
    <mergeCell ref="AF21:AI21"/>
    <mergeCell ref="AJ21:AM21"/>
    <mergeCell ref="C21:D21"/>
    <mergeCell ref="E21:F21"/>
    <mergeCell ref="G21:H21"/>
    <mergeCell ref="I21:K21"/>
    <mergeCell ref="M21:P21"/>
    <mergeCell ref="Q21:T21"/>
    <mergeCell ref="CQ20:CT20"/>
    <mergeCell ref="CZ20:DH20"/>
    <mergeCell ref="DI20:DQ20"/>
    <mergeCell ref="DR20:DZ20"/>
    <mergeCell ref="EA20:EI20"/>
    <mergeCell ref="EJ20:ER20"/>
    <mergeCell ref="BX20:CA20"/>
    <mergeCell ref="CC20:CD20"/>
    <mergeCell ref="CE20:CF20"/>
    <mergeCell ref="CG20:CH20"/>
    <mergeCell ref="CI20:CK20"/>
    <mergeCell ref="CM20:CP20"/>
    <mergeCell ref="BC20:BF20"/>
    <mergeCell ref="BJ20:BK20"/>
    <mergeCell ref="BL20:BM20"/>
    <mergeCell ref="BN20:BO20"/>
    <mergeCell ref="BP20:BR20"/>
    <mergeCell ref="BT20:BW20"/>
    <mergeCell ref="AJ20:AM20"/>
    <mergeCell ref="AO20:AP20"/>
    <mergeCell ref="AQ20:AR20"/>
    <mergeCell ref="AS20:AT20"/>
    <mergeCell ref="AU20:AW20"/>
    <mergeCell ref="AY20:BB20"/>
    <mergeCell ref="CZ21:DH21"/>
    <mergeCell ref="DI21:DQ21"/>
    <mergeCell ref="DR21:DZ21"/>
    <mergeCell ref="EA21:EI21"/>
    <mergeCell ref="EJ21:ER21"/>
    <mergeCell ref="C22:D22"/>
    <mergeCell ref="E22:F22"/>
    <mergeCell ref="G22:H22"/>
    <mergeCell ref="I22:K22"/>
    <mergeCell ref="M22:P22"/>
    <mergeCell ref="CC21:CD21"/>
    <mergeCell ref="CE21:CF21"/>
    <mergeCell ref="CG21:CH21"/>
    <mergeCell ref="CI21:CK21"/>
    <mergeCell ref="CM21:CP21"/>
    <mergeCell ref="CQ21:CT21"/>
    <mergeCell ref="BJ21:BK21"/>
    <mergeCell ref="BL21:BM21"/>
    <mergeCell ref="BN21:BO21"/>
    <mergeCell ref="BP21:BR21"/>
    <mergeCell ref="BT21:BW21"/>
    <mergeCell ref="BX21:CA21"/>
    <mergeCell ref="AO21:AP21"/>
    <mergeCell ref="AQ21:AR21"/>
    <mergeCell ref="AS21:AT21"/>
    <mergeCell ref="AU21:AW21"/>
    <mergeCell ref="AY21:BB21"/>
    <mergeCell ref="BC21:BF21"/>
    <mergeCell ref="V21:W21"/>
    <mergeCell ref="X21:Y21"/>
    <mergeCell ref="Z21:AA21"/>
    <mergeCell ref="AB21:AD21"/>
    <mergeCell ref="DR22:DZ22"/>
    <mergeCell ref="EA22:EI22"/>
    <mergeCell ref="EJ22:ER22"/>
    <mergeCell ref="BX22:CA22"/>
    <mergeCell ref="CC22:CD22"/>
    <mergeCell ref="CE22:CF22"/>
    <mergeCell ref="CG22:CH22"/>
    <mergeCell ref="CI22:CK22"/>
    <mergeCell ref="CM22:CP22"/>
    <mergeCell ref="BC22:BF22"/>
    <mergeCell ref="BJ22:BK22"/>
    <mergeCell ref="BL22:BM22"/>
    <mergeCell ref="BN22:BO22"/>
    <mergeCell ref="BP22:BR22"/>
    <mergeCell ref="BT22:BW22"/>
    <mergeCell ref="AJ22:AM22"/>
    <mergeCell ref="AO22:AP22"/>
    <mergeCell ref="AQ22:AR22"/>
    <mergeCell ref="AS22:AT22"/>
    <mergeCell ref="AU22:AW22"/>
    <mergeCell ref="AY22:BB22"/>
    <mergeCell ref="AY23:BB23"/>
    <mergeCell ref="BC23:BF23"/>
    <mergeCell ref="V23:W23"/>
    <mergeCell ref="X23:Y23"/>
    <mergeCell ref="Z23:AA23"/>
    <mergeCell ref="AB23:AD23"/>
    <mergeCell ref="AF23:AI23"/>
    <mergeCell ref="AJ23:AM23"/>
    <mergeCell ref="C23:D23"/>
    <mergeCell ref="E23:F23"/>
    <mergeCell ref="G23:H23"/>
    <mergeCell ref="I23:K23"/>
    <mergeCell ref="M23:P23"/>
    <mergeCell ref="Q23:T23"/>
    <mergeCell ref="CQ22:CT22"/>
    <mergeCell ref="CZ22:DH22"/>
    <mergeCell ref="DI22:DQ22"/>
    <mergeCell ref="Q22:T22"/>
    <mergeCell ref="V22:W22"/>
    <mergeCell ref="X22:Y22"/>
    <mergeCell ref="Z22:AA22"/>
    <mergeCell ref="AB22:AD22"/>
    <mergeCell ref="AF22:AI22"/>
    <mergeCell ref="Q24:T24"/>
    <mergeCell ref="V24:W24"/>
    <mergeCell ref="X24:Y24"/>
    <mergeCell ref="Z24:AA24"/>
    <mergeCell ref="AB24:AD24"/>
    <mergeCell ref="AF24:AI24"/>
    <mergeCell ref="CZ23:DH23"/>
    <mergeCell ref="DI23:DQ23"/>
    <mergeCell ref="DR23:DZ23"/>
    <mergeCell ref="EA23:EI23"/>
    <mergeCell ref="EJ23:ER23"/>
    <mergeCell ref="C24:D24"/>
    <mergeCell ref="E24:F24"/>
    <mergeCell ref="G24:H24"/>
    <mergeCell ref="I24:K24"/>
    <mergeCell ref="M24:P24"/>
    <mergeCell ref="CC23:CD23"/>
    <mergeCell ref="CE23:CF23"/>
    <mergeCell ref="CG23:CH23"/>
    <mergeCell ref="CI23:CK23"/>
    <mergeCell ref="CM23:CP23"/>
    <mergeCell ref="CQ23:CT23"/>
    <mergeCell ref="BJ23:BK23"/>
    <mergeCell ref="BL23:BM23"/>
    <mergeCell ref="BN23:BO23"/>
    <mergeCell ref="BP23:BR23"/>
    <mergeCell ref="BT23:BW23"/>
    <mergeCell ref="BX23:CA23"/>
    <mergeCell ref="AO23:AP23"/>
    <mergeCell ref="AQ23:AR23"/>
    <mergeCell ref="AS23:AT23"/>
    <mergeCell ref="AU23:AW23"/>
    <mergeCell ref="AF25:AI25"/>
    <mergeCell ref="AJ25:AM25"/>
    <mergeCell ref="C25:D25"/>
    <mergeCell ref="E25:F25"/>
    <mergeCell ref="G25:H25"/>
    <mergeCell ref="I25:K25"/>
    <mergeCell ref="M25:P25"/>
    <mergeCell ref="Q25:T25"/>
    <mergeCell ref="CQ24:CT24"/>
    <mergeCell ref="CZ24:DH24"/>
    <mergeCell ref="DI24:DQ24"/>
    <mergeCell ref="DR24:DZ24"/>
    <mergeCell ref="EA24:EI24"/>
    <mergeCell ref="EJ24:ER24"/>
    <mergeCell ref="BX24:CA24"/>
    <mergeCell ref="CC24:CD24"/>
    <mergeCell ref="CE24:CF24"/>
    <mergeCell ref="CG24:CH24"/>
    <mergeCell ref="CI24:CK24"/>
    <mergeCell ref="CM24:CP24"/>
    <mergeCell ref="BC24:BF24"/>
    <mergeCell ref="BJ24:BK24"/>
    <mergeCell ref="BL24:BM24"/>
    <mergeCell ref="BN24:BO24"/>
    <mergeCell ref="BP24:BR24"/>
    <mergeCell ref="BT24:BW24"/>
    <mergeCell ref="AJ24:AM24"/>
    <mergeCell ref="AO24:AP24"/>
    <mergeCell ref="AQ24:AR24"/>
    <mergeCell ref="AS24:AT24"/>
    <mergeCell ref="AU24:AW24"/>
    <mergeCell ref="AY24:BB24"/>
    <mergeCell ref="CZ25:DH25"/>
    <mergeCell ref="DI25:DQ25"/>
    <mergeCell ref="DR25:DZ25"/>
    <mergeCell ref="EA25:EI25"/>
    <mergeCell ref="EJ25:ER25"/>
    <mergeCell ref="C26:D26"/>
    <mergeCell ref="E26:F26"/>
    <mergeCell ref="G26:H26"/>
    <mergeCell ref="I26:K26"/>
    <mergeCell ref="M26:P26"/>
    <mergeCell ref="CC25:CD25"/>
    <mergeCell ref="CE25:CF25"/>
    <mergeCell ref="CG25:CH25"/>
    <mergeCell ref="CI25:CK25"/>
    <mergeCell ref="CM25:CP25"/>
    <mergeCell ref="CQ25:CT25"/>
    <mergeCell ref="BJ25:BK25"/>
    <mergeCell ref="BL25:BM25"/>
    <mergeCell ref="BN25:BO25"/>
    <mergeCell ref="BP25:BR25"/>
    <mergeCell ref="BT25:BW25"/>
    <mergeCell ref="BX25:CA25"/>
    <mergeCell ref="AO25:AP25"/>
    <mergeCell ref="AQ25:AR25"/>
    <mergeCell ref="AS25:AT25"/>
    <mergeCell ref="AU25:AW25"/>
    <mergeCell ref="AY25:BB25"/>
    <mergeCell ref="BC25:BF25"/>
    <mergeCell ref="V25:W25"/>
    <mergeCell ref="X25:Y25"/>
    <mergeCell ref="Z25:AA25"/>
    <mergeCell ref="AB25:AD25"/>
    <mergeCell ref="DR26:DZ26"/>
    <mergeCell ref="EA26:EI26"/>
    <mergeCell ref="EJ26:ER26"/>
    <mergeCell ref="BX26:CA26"/>
    <mergeCell ref="CC26:CD26"/>
    <mergeCell ref="CE26:CF26"/>
    <mergeCell ref="CG26:CH26"/>
    <mergeCell ref="CI26:CK26"/>
    <mergeCell ref="CM26:CP26"/>
    <mergeCell ref="BC26:BF26"/>
    <mergeCell ref="BJ26:BK26"/>
    <mergeCell ref="BL26:BM26"/>
    <mergeCell ref="BN26:BO26"/>
    <mergeCell ref="BP26:BR26"/>
    <mergeCell ref="BT26:BW26"/>
    <mergeCell ref="AJ26:AM26"/>
    <mergeCell ref="AO26:AP26"/>
    <mergeCell ref="AQ26:AR26"/>
    <mergeCell ref="AS26:AT26"/>
    <mergeCell ref="AU26:AW26"/>
    <mergeCell ref="AY26:BB26"/>
    <mergeCell ref="AY27:BB27"/>
    <mergeCell ref="BC27:BF27"/>
    <mergeCell ref="V27:W27"/>
    <mergeCell ref="X27:Y27"/>
    <mergeCell ref="Z27:AA27"/>
    <mergeCell ref="AB27:AD27"/>
    <mergeCell ref="AF27:AI27"/>
    <mergeCell ref="AJ27:AM27"/>
    <mergeCell ref="C27:D27"/>
    <mergeCell ref="E27:F27"/>
    <mergeCell ref="G27:H27"/>
    <mergeCell ref="I27:K27"/>
    <mergeCell ref="M27:P27"/>
    <mergeCell ref="Q27:T27"/>
    <mergeCell ref="CQ26:CT26"/>
    <mergeCell ref="CZ26:DH26"/>
    <mergeCell ref="DI26:DQ26"/>
    <mergeCell ref="Q26:T26"/>
    <mergeCell ref="V26:W26"/>
    <mergeCell ref="X26:Y26"/>
    <mergeCell ref="Z26:AA26"/>
    <mergeCell ref="AB26:AD26"/>
    <mergeCell ref="AF26:AI26"/>
    <mergeCell ref="Q28:T28"/>
    <mergeCell ref="V28:W28"/>
    <mergeCell ref="X28:Y28"/>
    <mergeCell ref="Z28:AA28"/>
    <mergeCell ref="AB28:AD28"/>
    <mergeCell ref="AF28:AI28"/>
    <mergeCell ref="CZ27:DH27"/>
    <mergeCell ref="DI27:DQ27"/>
    <mergeCell ref="DR27:DZ27"/>
    <mergeCell ref="EA27:EI27"/>
    <mergeCell ref="EJ27:ER27"/>
    <mergeCell ref="C28:D28"/>
    <mergeCell ref="E28:F28"/>
    <mergeCell ref="G28:H28"/>
    <mergeCell ref="I28:K28"/>
    <mergeCell ref="M28:P28"/>
    <mergeCell ref="CC27:CD27"/>
    <mergeCell ref="CE27:CF27"/>
    <mergeCell ref="CG27:CH27"/>
    <mergeCell ref="CI27:CK27"/>
    <mergeCell ref="CM27:CP27"/>
    <mergeCell ref="CQ27:CT27"/>
    <mergeCell ref="BJ27:BK27"/>
    <mergeCell ref="BL27:BM27"/>
    <mergeCell ref="BN27:BO27"/>
    <mergeCell ref="BP27:BR27"/>
    <mergeCell ref="BT27:BW27"/>
    <mergeCell ref="BX27:CA27"/>
    <mergeCell ref="AO27:AP27"/>
    <mergeCell ref="AQ27:AR27"/>
    <mergeCell ref="AS27:AT27"/>
    <mergeCell ref="AU27:AW27"/>
    <mergeCell ref="AF29:AI29"/>
    <mergeCell ref="AJ29:AM29"/>
    <mergeCell ref="C29:D29"/>
    <mergeCell ref="E29:F29"/>
    <mergeCell ref="G29:H29"/>
    <mergeCell ref="I29:K29"/>
    <mergeCell ref="M29:P29"/>
    <mergeCell ref="Q29:T29"/>
    <mergeCell ref="CQ28:CT28"/>
    <mergeCell ref="CZ28:DH28"/>
    <mergeCell ref="DI28:DQ28"/>
    <mergeCell ref="DR28:DZ28"/>
    <mergeCell ref="EA28:EI28"/>
    <mergeCell ref="EJ28:ER28"/>
    <mergeCell ref="BX28:CA28"/>
    <mergeCell ref="CC28:CD28"/>
    <mergeCell ref="CE28:CF28"/>
    <mergeCell ref="CG28:CH28"/>
    <mergeCell ref="CI28:CK28"/>
    <mergeCell ref="CM28:CP28"/>
    <mergeCell ref="BC28:BF28"/>
    <mergeCell ref="BJ28:BK28"/>
    <mergeCell ref="BL28:BM28"/>
    <mergeCell ref="BN28:BO28"/>
    <mergeCell ref="BP28:BR28"/>
    <mergeCell ref="BT28:BW28"/>
    <mergeCell ref="AJ28:AM28"/>
    <mergeCell ref="AO28:AP28"/>
    <mergeCell ref="AQ28:AR28"/>
    <mergeCell ref="AS28:AT28"/>
    <mergeCell ref="AU28:AW28"/>
    <mergeCell ref="AY28:BB28"/>
    <mergeCell ref="CZ29:DH29"/>
    <mergeCell ref="DI29:DQ29"/>
    <mergeCell ref="DR29:DZ29"/>
    <mergeCell ref="EA29:EI29"/>
    <mergeCell ref="EJ29:ER29"/>
    <mergeCell ref="C30:D30"/>
    <mergeCell ref="E30:F30"/>
    <mergeCell ref="G30:H30"/>
    <mergeCell ref="I30:K30"/>
    <mergeCell ref="M30:P30"/>
    <mergeCell ref="CC29:CD29"/>
    <mergeCell ref="CE29:CF29"/>
    <mergeCell ref="CG29:CH29"/>
    <mergeCell ref="CI29:CK29"/>
    <mergeCell ref="CM29:CP29"/>
    <mergeCell ref="CQ29:CT29"/>
    <mergeCell ref="BJ29:BK29"/>
    <mergeCell ref="BL29:BM29"/>
    <mergeCell ref="BN29:BO29"/>
    <mergeCell ref="BP29:BR29"/>
    <mergeCell ref="BT29:BW29"/>
    <mergeCell ref="BX29:CA29"/>
    <mergeCell ref="AO29:AP29"/>
    <mergeCell ref="AQ29:AR29"/>
    <mergeCell ref="AS29:AT29"/>
    <mergeCell ref="AU29:AW29"/>
    <mergeCell ref="AY29:BB29"/>
    <mergeCell ref="BC29:BF29"/>
    <mergeCell ref="V29:W29"/>
    <mergeCell ref="X29:Y29"/>
    <mergeCell ref="Z29:AA29"/>
    <mergeCell ref="AB29:AD29"/>
    <mergeCell ref="DR30:DZ30"/>
    <mergeCell ref="EA30:EI30"/>
    <mergeCell ref="EJ30:ER30"/>
    <mergeCell ref="BX30:CA30"/>
    <mergeCell ref="CC30:CD30"/>
    <mergeCell ref="CE30:CF30"/>
    <mergeCell ref="CG30:CH30"/>
    <mergeCell ref="CI30:CK30"/>
    <mergeCell ref="CM30:CP30"/>
    <mergeCell ref="BC30:BF30"/>
    <mergeCell ref="BJ30:BK30"/>
    <mergeCell ref="BL30:BM30"/>
    <mergeCell ref="BN30:BO30"/>
    <mergeCell ref="BP30:BR30"/>
    <mergeCell ref="BT30:BW30"/>
    <mergeCell ref="AJ30:AM30"/>
    <mergeCell ref="AO30:AP30"/>
    <mergeCell ref="AQ30:AR30"/>
    <mergeCell ref="AS30:AT30"/>
    <mergeCell ref="AU30:AW30"/>
    <mergeCell ref="AY30:BB30"/>
    <mergeCell ref="AY31:BB31"/>
    <mergeCell ref="BC31:BF31"/>
    <mergeCell ref="V31:W31"/>
    <mergeCell ref="X31:Y31"/>
    <mergeCell ref="Z31:AA31"/>
    <mergeCell ref="AB31:AD31"/>
    <mergeCell ref="AF31:AI31"/>
    <mergeCell ref="AJ31:AM31"/>
    <mergeCell ref="C31:D31"/>
    <mergeCell ref="E31:F31"/>
    <mergeCell ref="G31:H31"/>
    <mergeCell ref="I31:K31"/>
    <mergeCell ref="M31:P31"/>
    <mergeCell ref="Q31:T31"/>
    <mergeCell ref="CQ30:CT30"/>
    <mergeCell ref="CZ30:DH30"/>
    <mergeCell ref="DI30:DQ30"/>
    <mergeCell ref="Q30:T30"/>
    <mergeCell ref="V30:W30"/>
    <mergeCell ref="X30:Y30"/>
    <mergeCell ref="Z30:AA30"/>
    <mergeCell ref="AB30:AD30"/>
    <mergeCell ref="AF30:AI30"/>
    <mergeCell ref="Q32:T32"/>
    <mergeCell ref="V32:W32"/>
    <mergeCell ref="X32:Y32"/>
    <mergeCell ref="Z32:AA32"/>
    <mergeCell ref="AB32:AD32"/>
    <mergeCell ref="AF32:AI32"/>
    <mergeCell ref="CZ31:DH31"/>
    <mergeCell ref="DI31:DQ31"/>
    <mergeCell ref="DR31:DZ31"/>
    <mergeCell ref="EA31:EI31"/>
    <mergeCell ref="EJ31:ER31"/>
    <mergeCell ref="C32:D32"/>
    <mergeCell ref="E32:F32"/>
    <mergeCell ref="G32:H32"/>
    <mergeCell ref="I32:K32"/>
    <mergeCell ref="M32:P32"/>
    <mergeCell ref="CC31:CD31"/>
    <mergeCell ref="CE31:CF31"/>
    <mergeCell ref="CG31:CH31"/>
    <mergeCell ref="CI31:CK31"/>
    <mergeCell ref="CM31:CP31"/>
    <mergeCell ref="CQ31:CT31"/>
    <mergeCell ref="BJ31:BK31"/>
    <mergeCell ref="BL31:BM31"/>
    <mergeCell ref="BN31:BO31"/>
    <mergeCell ref="BP31:BR31"/>
    <mergeCell ref="BT31:BW31"/>
    <mergeCell ref="BX31:CA31"/>
    <mergeCell ref="AO31:AP31"/>
    <mergeCell ref="AQ31:AR31"/>
    <mergeCell ref="AS31:AT31"/>
    <mergeCell ref="AU31:AW31"/>
    <mergeCell ref="AF33:AI33"/>
    <mergeCell ref="AJ33:AM33"/>
    <mergeCell ref="C33:D33"/>
    <mergeCell ref="E33:F33"/>
    <mergeCell ref="G33:H33"/>
    <mergeCell ref="I33:K33"/>
    <mergeCell ref="M33:P33"/>
    <mergeCell ref="Q33:T33"/>
    <mergeCell ref="CQ32:CT32"/>
    <mergeCell ref="CZ32:DH32"/>
    <mergeCell ref="DI32:DQ32"/>
    <mergeCell ref="DR32:DZ32"/>
    <mergeCell ref="EA32:EI32"/>
    <mergeCell ref="EJ32:ER32"/>
    <mergeCell ref="BX32:CA32"/>
    <mergeCell ref="CC32:CD32"/>
    <mergeCell ref="CE32:CF32"/>
    <mergeCell ref="CG32:CH32"/>
    <mergeCell ref="CI32:CK32"/>
    <mergeCell ref="CM32:CP32"/>
    <mergeCell ref="BC32:BF32"/>
    <mergeCell ref="BJ32:BK32"/>
    <mergeCell ref="BL32:BM32"/>
    <mergeCell ref="BN32:BO32"/>
    <mergeCell ref="BP32:BR32"/>
    <mergeCell ref="BT32:BW32"/>
    <mergeCell ref="AJ32:AM32"/>
    <mergeCell ref="AO32:AP32"/>
    <mergeCell ref="AQ32:AR32"/>
    <mergeCell ref="AS32:AT32"/>
    <mergeCell ref="AU32:AW32"/>
    <mergeCell ref="AY32:BB32"/>
    <mergeCell ref="CZ33:DH33"/>
    <mergeCell ref="DI33:DQ33"/>
    <mergeCell ref="DR33:DZ33"/>
    <mergeCell ref="EA33:EI33"/>
    <mergeCell ref="EJ33:ER33"/>
    <mergeCell ref="C34:D34"/>
    <mergeCell ref="E34:F34"/>
    <mergeCell ref="G34:H34"/>
    <mergeCell ref="I34:K34"/>
    <mergeCell ref="M34:P34"/>
    <mergeCell ref="CC33:CD33"/>
    <mergeCell ref="CE33:CF33"/>
    <mergeCell ref="CG33:CH33"/>
    <mergeCell ref="CI33:CK33"/>
    <mergeCell ref="CM33:CP33"/>
    <mergeCell ref="CQ33:CT33"/>
    <mergeCell ref="BJ33:BK33"/>
    <mergeCell ref="BL33:BM33"/>
    <mergeCell ref="BN33:BO33"/>
    <mergeCell ref="BP33:BR33"/>
    <mergeCell ref="BT33:BW33"/>
    <mergeCell ref="BX33:CA33"/>
    <mergeCell ref="AO33:AP33"/>
    <mergeCell ref="AQ33:AR33"/>
    <mergeCell ref="AS33:AT33"/>
    <mergeCell ref="AU33:AW33"/>
    <mergeCell ref="AY33:BB33"/>
    <mergeCell ref="BC33:BF33"/>
    <mergeCell ref="V33:W33"/>
    <mergeCell ref="X33:Y33"/>
    <mergeCell ref="Z33:AA33"/>
    <mergeCell ref="AB33:AD33"/>
    <mergeCell ref="DR34:DZ34"/>
    <mergeCell ref="EA34:EI34"/>
    <mergeCell ref="EJ34:ER34"/>
    <mergeCell ref="BX34:CA34"/>
    <mergeCell ref="CC34:CD34"/>
    <mergeCell ref="CE34:CF34"/>
    <mergeCell ref="CG34:CH34"/>
    <mergeCell ref="CI34:CK34"/>
    <mergeCell ref="CM34:CP34"/>
    <mergeCell ref="BC34:BF34"/>
    <mergeCell ref="BJ34:BK34"/>
    <mergeCell ref="BL34:BM34"/>
    <mergeCell ref="BN34:BO34"/>
    <mergeCell ref="BP34:BR34"/>
    <mergeCell ref="BT34:BW34"/>
    <mergeCell ref="AJ34:AM34"/>
    <mergeCell ref="AO34:AP34"/>
    <mergeCell ref="AQ34:AR34"/>
    <mergeCell ref="AS34:AT34"/>
    <mergeCell ref="AU34:AW34"/>
    <mergeCell ref="AY34:BB34"/>
    <mergeCell ref="AY35:BB35"/>
    <mergeCell ref="BC35:BF35"/>
    <mergeCell ref="V35:W35"/>
    <mergeCell ref="X35:Y35"/>
    <mergeCell ref="Z35:AA35"/>
    <mergeCell ref="AB35:AD35"/>
    <mergeCell ref="AF35:AI35"/>
    <mergeCell ref="AJ35:AM35"/>
    <mergeCell ref="C35:D35"/>
    <mergeCell ref="E35:F35"/>
    <mergeCell ref="G35:H35"/>
    <mergeCell ref="I35:K35"/>
    <mergeCell ref="M35:P35"/>
    <mergeCell ref="Q35:T35"/>
    <mergeCell ref="CQ34:CT34"/>
    <mergeCell ref="CZ34:DH34"/>
    <mergeCell ref="DI34:DQ34"/>
    <mergeCell ref="Q34:T34"/>
    <mergeCell ref="V34:W34"/>
    <mergeCell ref="X34:Y34"/>
    <mergeCell ref="Z34:AA34"/>
    <mergeCell ref="AB34:AD34"/>
    <mergeCell ref="AF34:AI34"/>
    <mergeCell ref="Q36:T36"/>
    <mergeCell ref="V36:W36"/>
    <mergeCell ref="X36:Y36"/>
    <mergeCell ref="Z36:AA36"/>
    <mergeCell ref="AB36:AD36"/>
    <mergeCell ref="AF36:AI36"/>
    <mergeCell ref="CZ35:DH35"/>
    <mergeCell ref="DI35:DQ35"/>
    <mergeCell ref="DR35:DZ35"/>
    <mergeCell ref="EA35:EI35"/>
    <mergeCell ref="EJ35:ER35"/>
    <mergeCell ref="C36:D36"/>
    <mergeCell ref="E36:F36"/>
    <mergeCell ref="G36:H36"/>
    <mergeCell ref="I36:K36"/>
    <mergeCell ref="M36:P36"/>
    <mergeCell ref="CC35:CD35"/>
    <mergeCell ref="CE35:CF35"/>
    <mergeCell ref="CG35:CH35"/>
    <mergeCell ref="CI35:CK35"/>
    <mergeCell ref="CM35:CP35"/>
    <mergeCell ref="CQ35:CT35"/>
    <mergeCell ref="BJ35:BK35"/>
    <mergeCell ref="BL35:BM35"/>
    <mergeCell ref="BN35:BO35"/>
    <mergeCell ref="BP35:BR35"/>
    <mergeCell ref="BT35:BW35"/>
    <mergeCell ref="BX35:CA35"/>
    <mergeCell ref="AO35:AP35"/>
    <mergeCell ref="AQ35:AR35"/>
    <mergeCell ref="AS35:AT35"/>
    <mergeCell ref="AU35:AW35"/>
    <mergeCell ref="AF37:AI37"/>
    <mergeCell ref="AJ37:AM37"/>
    <mergeCell ref="C37:D37"/>
    <mergeCell ref="E37:F37"/>
    <mergeCell ref="G37:H37"/>
    <mergeCell ref="I37:K37"/>
    <mergeCell ref="M37:P37"/>
    <mergeCell ref="Q37:T37"/>
    <mergeCell ref="CQ36:CT36"/>
    <mergeCell ref="CZ36:DH36"/>
    <mergeCell ref="DI36:DQ36"/>
    <mergeCell ref="DR36:DZ36"/>
    <mergeCell ref="EA36:EI36"/>
    <mergeCell ref="EJ36:ER36"/>
    <mergeCell ref="BX36:CA36"/>
    <mergeCell ref="CC36:CD36"/>
    <mergeCell ref="CE36:CF36"/>
    <mergeCell ref="CG36:CH36"/>
    <mergeCell ref="CI36:CK36"/>
    <mergeCell ref="CM36:CP36"/>
    <mergeCell ref="BC36:BF36"/>
    <mergeCell ref="BJ36:BK36"/>
    <mergeCell ref="BL36:BM36"/>
    <mergeCell ref="BN36:BO36"/>
    <mergeCell ref="BP36:BR36"/>
    <mergeCell ref="BT36:BW36"/>
    <mergeCell ref="AJ36:AM36"/>
    <mergeCell ref="AO36:AP36"/>
    <mergeCell ref="AQ36:AR36"/>
    <mergeCell ref="AS36:AT36"/>
    <mergeCell ref="AU36:AW36"/>
    <mergeCell ref="AY36:BB36"/>
    <mergeCell ref="CZ37:DH37"/>
    <mergeCell ref="DI37:DQ37"/>
    <mergeCell ref="DR37:DZ37"/>
    <mergeCell ref="EA37:EI37"/>
    <mergeCell ref="EJ37:ER37"/>
    <mergeCell ref="C38:D38"/>
    <mergeCell ref="E38:F38"/>
    <mergeCell ref="G38:H38"/>
    <mergeCell ref="I38:K38"/>
    <mergeCell ref="M38:P38"/>
    <mergeCell ref="CC37:CD37"/>
    <mergeCell ref="CE37:CF37"/>
    <mergeCell ref="CG37:CH37"/>
    <mergeCell ref="CI37:CK37"/>
    <mergeCell ref="CM37:CP37"/>
    <mergeCell ref="CQ37:CT37"/>
    <mergeCell ref="BJ37:BK37"/>
    <mergeCell ref="BL37:BM37"/>
    <mergeCell ref="BN37:BO37"/>
    <mergeCell ref="BP37:BR37"/>
    <mergeCell ref="BT37:BW37"/>
    <mergeCell ref="BX37:CA37"/>
    <mergeCell ref="AO37:AP37"/>
    <mergeCell ref="AQ37:AR37"/>
    <mergeCell ref="AS37:AT37"/>
    <mergeCell ref="AU37:AW37"/>
    <mergeCell ref="AY37:BB37"/>
    <mergeCell ref="BC37:BF37"/>
    <mergeCell ref="V37:W37"/>
    <mergeCell ref="X37:Y37"/>
    <mergeCell ref="Z37:AA37"/>
    <mergeCell ref="AB37:AD37"/>
    <mergeCell ref="DR38:DZ38"/>
    <mergeCell ref="EA38:EI38"/>
    <mergeCell ref="EJ38:ER38"/>
    <mergeCell ref="BX38:CA38"/>
    <mergeCell ref="CC38:CD38"/>
    <mergeCell ref="CE38:CF38"/>
    <mergeCell ref="CG38:CH38"/>
    <mergeCell ref="CI38:CK38"/>
    <mergeCell ref="CM38:CP38"/>
    <mergeCell ref="BC38:BF38"/>
    <mergeCell ref="BJ38:BK38"/>
    <mergeCell ref="BL38:BM38"/>
    <mergeCell ref="BN38:BO38"/>
    <mergeCell ref="BP38:BR38"/>
    <mergeCell ref="BT38:BW38"/>
    <mergeCell ref="AJ38:AM38"/>
    <mergeCell ref="AO38:AP38"/>
    <mergeCell ref="AQ38:AR38"/>
    <mergeCell ref="AS38:AT38"/>
    <mergeCell ref="AU38:AW38"/>
    <mergeCell ref="AY38:BB38"/>
    <mergeCell ref="AY39:BB39"/>
    <mergeCell ref="BC39:BF39"/>
    <mergeCell ref="V39:W39"/>
    <mergeCell ref="X39:Y39"/>
    <mergeCell ref="Z39:AA39"/>
    <mergeCell ref="AB39:AD39"/>
    <mergeCell ref="AF39:AI39"/>
    <mergeCell ref="AJ39:AM39"/>
    <mergeCell ref="C39:D39"/>
    <mergeCell ref="E39:F39"/>
    <mergeCell ref="G39:H39"/>
    <mergeCell ref="I39:K39"/>
    <mergeCell ref="M39:P39"/>
    <mergeCell ref="Q39:T39"/>
    <mergeCell ref="CQ38:CT38"/>
    <mergeCell ref="CZ38:DH38"/>
    <mergeCell ref="DI38:DQ38"/>
    <mergeCell ref="Q38:T38"/>
    <mergeCell ref="V38:W38"/>
    <mergeCell ref="X38:Y38"/>
    <mergeCell ref="Z38:AA38"/>
    <mergeCell ref="AB38:AD38"/>
    <mergeCell ref="AF38:AI38"/>
    <mergeCell ref="Q40:T40"/>
    <mergeCell ref="V40:W40"/>
    <mergeCell ref="X40:Y40"/>
    <mergeCell ref="Z40:AA40"/>
    <mergeCell ref="AB40:AD40"/>
    <mergeCell ref="AF40:AI40"/>
    <mergeCell ref="CZ39:DH39"/>
    <mergeCell ref="DI39:DQ39"/>
    <mergeCell ref="DR39:DZ39"/>
    <mergeCell ref="EA39:EI39"/>
    <mergeCell ref="EJ39:ER39"/>
    <mergeCell ref="C40:D40"/>
    <mergeCell ref="E40:F40"/>
    <mergeCell ref="G40:H40"/>
    <mergeCell ref="I40:K40"/>
    <mergeCell ref="M40:P40"/>
    <mergeCell ref="CC39:CD39"/>
    <mergeCell ref="CE39:CF39"/>
    <mergeCell ref="CG39:CH39"/>
    <mergeCell ref="CI39:CK39"/>
    <mergeCell ref="CM39:CP39"/>
    <mergeCell ref="CQ39:CT39"/>
    <mergeCell ref="BJ39:BK39"/>
    <mergeCell ref="BL39:BM39"/>
    <mergeCell ref="BN39:BO39"/>
    <mergeCell ref="BP39:BR39"/>
    <mergeCell ref="BT39:BW39"/>
    <mergeCell ref="BX39:CA39"/>
    <mergeCell ref="AO39:AP39"/>
    <mergeCell ref="AQ39:AR39"/>
    <mergeCell ref="AS39:AT39"/>
    <mergeCell ref="AU39:AW39"/>
    <mergeCell ref="AF41:AI41"/>
    <mergeCell ref="AJ41:AM41"/>
    <mergeCell ref="C41:D41"/>
    <mergeCell ref="E41:F41"/>
    <mergeCell ref="G41:H41"/>
    <mergeCell ref="I41:K41"/>
    <mergeCell ref="M41:P41"/>
    <mergeCell ref="Q41:T41"/>
    <mergeCell ref="CQ40:CT40"/>
    <mergeCell ref="CZ40:DH40"/>
    <mergeCell ref="DI40:DQ40"/>
    <mergeCell ref="DR40:DZ40"/>
    <mergeCell ref="EA40:EI40"/>
    <mergeCell ref="EJ40:ER40"/>
    <mergeCell ref="BX40:CA40"/>
    <mergeCell ref="CC40:CD40"/>
    <mergeCell ref="CE40:CF40"/>
    <mergeCell ref="CG40:CH40"/>
    <mergeCell ref="CI40:CK40"/>
    <mergeCell ref="CM40:CP40"/>
    <mergeCell ref="BC40:BF40"/>
    <mergeCell ref="BJ40:BK40"/>
    <mergeCell ref="BL40:BM40"/>
    <mergeCell ref="BN40:BO40"/>
    <mergeCell ref="BP40:BR40"/>
    <mergeCell ref="BT40:BW40"/>
    <mergeCell ref="AJ40:AM40"/>
    <mergeCell ref="AO40:AP40"/>
    <mergeCell ref="AQ40:AR40"/>
    <mergeCell ref="AS40:AT40"/>
    <mergeCell ref="AU40:AW40"/>
    <mergeCell ref="AY40:BB40"/>
    <mergeCell ref="CZ41:DH41"/>
    <mergeCell ref="DI41:DQ41"/>
    <mergeCell ref="DR41:DZ41"/>
    <mergeCell ref="EA41:EI41"/>
    <mergeCell ref="EJ41:ER41"/>
    <mergeCell ref="C42:D42"/>
    <mergeCell ref="E42:F42"/>
    <mergeCell ref="G42:H42"/>
    <mergeCell ref="I42:K42"/>
    <mergeCell ref="M42:P42"/>
    <mergeCell ref="CC41:CD41"/>
    <mergeCell ref="CE41:CF41"/>
    <mergeCell ref="CG41:CH41"/>
    <mergeCell ref="CI41:CK41"/>
    <mergeCell ref="CM41:CP41"/>
    <mergeCell ref="CQ41:CT41"/>
    <mergeCell ref="BJ41:BK41"/>
    <mergeCell ref="BL41:BM41"/>
    <mergeCell ref="BN41:BO41"/>
    <mergeCell ref="BP41:BR41"/>
    <mergeCell ref="BT41:BW41"/>
    <mergeCell ref="BX41:CA41"/>
    <mergeCell ref="AO41:AP41"/>
    <mergeCell ref="AQ41:AR41"/>
    <mergeCell ref="AS41:AT41"/>
    <mergeCell ref="AU41:AW41"/>
    <mergeCell ref="AY41:BB41"/>
    <mergeCell ref="BC41:BF41"/>
    <mergeCell ref="V41:W41"/>
    <mergeCell ref="X41:Y41"/>
    <mergeCell ref="Z41:AA41"/>
    <mergeCell ref="AB41:AD41"/>
    <mergeCell ref="DR42:DZ42"/>
    <mergeCell ref="EA42:EI42"/>
    <mergeCell ref="EJ42:ER42"/>
    <mergeCell ref="BX42:CA42"/>
    <mergeCell ref="CC42:CD42"/>
    <mergeCell ref="CE42:CF42"/>
    <mergeCell ref="CG42:CH42"/>
    <mergeCell ref="CI42:CK42"/>
    <mergeCell ref="CM42:CP42"/>
    <mergeCell ref="BC42:BF42"/>
    <mergeCell ref="BJ42:BK42"/>
    <mergeCell ref="BL42:BM42"/>
    <mergeCell ref="BN42:BO42"/>
    <mergeCell ref="BP42:BR42"/>
    <mergeCell ref="BT42:BW42"/>
    <mergeCell ref="AJ42:AM42"/>
    <mergeCell ref="AO42:AP42"/>
    <mergeCell ref="AQ42:AR42"/>
    <mergeCell ref="AS42:AT42"/>
    <mergeCell ref="AU42:AW42"/>
    <mergeCell ref="AY42:BB42"/>
    <mergeCell ref="AY43:BB43"/>
    <mergeCell ref="BC43:BF43"/>
    <mergeCell ref="V43:W43"/>
    <mergeCell ref="X43:Y43"/>
    <mergeCell ref="Z43:AA43"/>
    <mergeCell ref="AB43:AD43"/>
    <mergeCell ref="AF43:AI43"/>
    <mergeCell ref="AJ43:AM43"/>
    <mergeCell ref="C43:D43"/>
    <mergeCell ref="E43:F43"/>
    <mergeCell ref="G43:H43"/>
    <mergeCell ref="I43:K43"/>
    <mergeCell ref="M43:P43"/>
    <mergeCell ref="Q43:T43"/>
    <mergeCell ref="CQ42:CT42"/>
    <mergeCell ref="CZ42:DH42"/>
    <mergeCell ref="DI42:DQ42"/>
    <mergeCell ref="Q42:T42"/>
    <mergeCell ref="V42:W42"/>
    <mergeCell ref="X42:Y42"/>
    <mergeCell ref="Z42:AA42"/>
    <mergeCell ref="AB42:AD42"/>
    <mergeCell ref="AF42:AI42"/>
    <mergeCell ref="Q44:T44"/>
    <mergeCell ref="V44:W44"/>
    <mergeCell ref="X44:Y44"/>
    <mergeCell ref="Z44:AA44"/>
    <mergeCell ref="AB44:AD44"/>
    <mergeCell ref="AF44:AI44"/>
    <mergeCell ref="CZ43:DH43"/>
    <mergeCell ref="DI43:DQ43"/>
    <mergeCell ref="DR43:DZ43"/>
    <mergeCell ref="EA43:EI43"/>
    <mergeCell ref="EJ43:ER43"/>
    <mergeCell ref="C44:D44"/>
    <mergeCell ref="E44:F44"/>
    <mergeCell ref="G44:H44"/>
    <mergeCell ref="I44:K44"/>
    <mergeCell ref="M44:P44"/>
    <mergeCell ref="CC43:CD43"/>
    <mergeCell ref="CE43:CF43"/>
    <mergeCell ref="CG43:CH43"/>
    <mergeCell ref="CI43:CK43"/>
    <mergeCell ref="CM43:CP43"/>
    <mergeCell ref="CQ43:CT43"/>
    <mergeCell ref="BJ43:BK43"/>
    <mergeCell ref="BL43:BM43"/>
    <mergeCell ref="BN43:BO43"/>
    <mergeCell ref="BP43:BR43"/>
    <mergeCell ref="BT43:BW43"/>
    <mergeCell ref="BX43:CA43"/>
    <mergeCell ref="AO43:AP43"/>
    <mergeCell ref="AQ43:AR43"/>
    <mergeCell ref="AS43:AT43"/>
    <mergeCell ref="AU43:AW43"/>
    <mergeCell ref="AF45:AI45"/>
    <mergeCell ref="AJ45:AM45"/>
    <mergeCell ref="C45:D45"/>
    <mergeCell ref="E45:F45"/>
    <mergeCell ref="G45:H45"/>
    <mergeCell ref="I45:K45"/>
    <mergeCell ref="M45:P45"/>
    <mergeCell ref="Q45:T45"/>
    <mergeCell ref="CQ44:CT44"/>
    <mergeCell ref="CZ44:DH44"/>
    <mergeCell ref="DI44:DQ44"/>
    <mergeCell ref="DR44:DZ44"/>
    <mergeCell ref="EA44:EI44"/>
    <mergeCell ref="EJ44:ER44"/>
    <mergeCell ref="BX44:CA44"/>
    <mergeCell ref="CC44:CD44"/>
    <mergeCell ref="CE44:CF44"/>
    <mergeCell ref="CG44:CH44"/>
    <mergeCell ref="CI44:CK44"/>
    <mergeCell ref="CM44:CP44"/>
    <mergeCell ref="BC44:BF44"/>
    <mergeCell ref="BJ44:BK44"/>
    <mergeCell ref="BL44:BM44"/>
    <mergeCell ref="BN44:BO44"/>
    <mergeCell ref="BP44:BR44"/>
    <mergeCell ref="BT44:BW44"/>
    <mergeCell ref="AJ44:AM44"/>
    <mergeCell ref="AO44:AP44"/>
    <mergeCell ref="AQ44:AR44"/>
    <mergeCell ref="AS44:AT44"/>
    <mergeCell ref="AU44:AW44"/>
    <mergeCell ref="AY44:BB44"/>
    <mergeCell ref="CZ45:DH45"/>
    <mergeCell ref="DI45:DQ45"/>
    <mergeCell ref="DR45:DZ45"/>
    <mergeCell ref="EA45:EI45"/>
    <mergeCell ref="EJ45:ER45"/>
    <mergeCell ref="C46:D46"/>
    <mergeCell ref="E46:F46"/>
    <mergeCell ref="G46:H46"/>
    <mergeCell ref="I46:K46"/>
    <mergeCell ref="M46:P46"/>
    <mergeCell ref="CC45:CD45"/>
    <mergeCell ref="CE45:CF45"/>
    <mergeCell ref="CG45:CH45"/>
    <mergeCell ref="CI45:CK45"/>
    <mergeCell ref="CM45:CP45"/>
    <mergeCell ref="CQ45:CT45"/>
    <mergeCell ref="BJ45:BK45"/>
    <mergeCell ref="BL45:BM45"/>
    <mergeCell ref="BN45:BO45"/>
    <mergeCell ref="BP45:BR45"/>
    <mergeCell ref="BT45:BW45"/>
    <mergeCell ref="BX45:CA45"/>
    <mergeCell ref="AO45:AP45"/>
    <mergeCell ref="AQ45:AR45"/>
    <mergeCell ref="AS45:AT45"/>
    <mergeCell ref="AU45:AW45"/>
    <mergeCell ref="AY45:BB45"/>
    <mergeCell ref="BC45:BF45"/>
    <mergeCell ref="V45:W45"/>
    <mergeCell ref="X45:Y45"/>
    <mergeCell ref="Z45:AA45"/>
    <mergeCell ref="AB45:AD45"/>
    <mergeCell ref="DR46:DZ46"/>
    <mergeCell ref="EA46:EI46"/>
    <mergeCell ref="EJ46:ER46"/>
    <mergeCell ref="BX46:CA46"/>
    <mergeCell ref="CC46:CD46"/>
    <mergeCell ref="CE46:CF46"/>
    <mergeCell ref="CG46:CH46"/>
    <mergeCell ref="CI46:CK46"/>
    <mergeCell ref="CM46:CP46"/>
    <mergeCell ref="BC46:BF46"/>
    <mergeCell ref="BJ46:BK46"/>
    <mergeCell ref="BL46:BM46"/>
    <mergeCell ref="BN46:BO46"/>
    <mergeCell ref="BP46:BR46"/>
    <mergeCell ref="BT46:BW46"/>
    <mergeCell ref="AJ46:AM46"/>
    <mergeCell ref="AO46:AP46"/>
    <mergeCell ref="AQ46:AR46"/>
    <mergeCell ref="AS46:AT46"/>
    <mergeCell ref="AU46:AW46"/>
    <mergeCell ref="AY46:BB46"/>
    <mergeCell ref="AY47:BB47"/>
    <mergeCell ref="BC47:BF47"/>
    <mergeCell ref="V47:W47"/>
    <mergeCell ref="X47:Y47"/>
    <mergeCell ref="Z47:AA47"/>
    <mergeCell ref="AB47:AD47"/>
    <mergeCell ref="AF47:AI47"/>
    <mergeCell ref="AJ47:AM47"/>
    <mergeCell ref="C47:D47"/>
    <mergeCell ref="E47:F47"/>
    <mergeCell ref="G47:H47"/>
    <mergeCell ref="I47:K47"/>
    <mergeCell ref="M47:P47"/>
    <mergeCell ref="Q47:T47"/>
    <mergeCell ref="CQ46:CT46"/>
    <mergeCell ref="CZ46:DH46"/>
    <mergeCell ref="DI46:DQ46"/>
    <mergeCell ref="Q46:T46"/>
    <mergeCell ref="V46:W46"/>
    <mergeCell ref="X46:Y46"/>
    <mergeCell ref="Z46:AA46"/>
    <mergeCell ref="AB46:AD46"/>
    <mergeCell ref="AF46:AI46"/>
    <mergeCell ref="Q48:T48"/>
    <mergeCell ref="V48:W48"/>
    <mergeCell ref="X48:Y48"/>
    <mergeCell ref="Z48:AA48"/>
    <mergeCell ref="AB48:AD48"/>
    <mergeCell ref="AF48:AI48"/>
    <mergeCell ref="CZ47:DH47"/>
    <mergeCell ref="DI47:DQ47"/>
    <mergeCell ref="DR47:DZ47"/>
    <mergeCell ref="EA47:EI47"/>
    <mergeCell ref="EJ47:ER47"/>
    <mergeCell ref="C48:D48"/>
    <mergeCell ref="E48:F48"/>
    <mergeCell ref="G48:H48"/>
    <mergeCell ref="I48:K48"/>
    <mergeCell ref="M48:P48"/>
    <mergeCell ref="CC47:CD47"/>
    <mergeCell ref="CE47:CF47"/>
    <mergeCell ref="CG47:CH47"/>
    <mergeCell ref="CI47:CK47"/>
    <mergeCell ref="CM47:CP47"/>
    <mergeCell ref="CQ47:CT47"/>
    <mergeCell ref="BJ47:BK47"/>
    <mergeCell ref="BL47:BM47"/>
    <mergeCell ref="BN47:BO47"/>
    <mergeCell ref="BP47:BR47"/>
    <mergeCell ref="BT47:BW47"/>
    <mergeCell ref="BX47:CA47"/>
    <mergeCell ref="AO47:AP47"/>
    <mergeCell ref="AQ47:AR47"/>
    <mergeCell ref="AS47:AT47"/>
    <mergeCell ref="AU47:AW47"/>
    <mergeCell ref="AF49:AI49"/>
    <mergeCell ref="AJ49:AM49"/>
    <mergeCell ref="C49:D49"/>
    <mergeCell ref="E49:F49"/>
    <mergeCell ref="G49:H49"/>
    <mergeCell ref="I49:K49"/>
    <mergeCell ref="M49:P49"/>
    <mergeCell ref="Q49:T49"/>
    <mergeCell ref="CQ48:CT48"/>
    <mergeCell ref="CZ48:DH48"/>
    <mergeCell ref="DI48:DQ48"/>
    <mergeCell ref="DR48:DZ48"/>
    <mergeCell ref="EA48:EI48"/>
    <mergeCell ref="EJ48:ER48"/>
    <mergeCell ref="BX48:CA48"/>
    <mergeCell ref="CC48:CD48"/>
    <mergeCell ref="CE48:CF48"/>
    <mergeCell ref="CG48:CH48"/>
    <mergeCell ref="CI48:CK48"/>
    <mergeCell ref="CM48:CP48"/>
    <mergeCell ref="BC48:BF48"/>
    <mergeCell ref="BJ48:BK48"/>
    <mergeCell ref="BL48:BM48"/>
    <mergeCell ref="BN48:BO48"/>
    <mergeCell ref="BP48:BR48"/>
    <mergeCell ref="BT48:BW48"/>
    <mergeCell ref="AJ48:AM48"/>
    <mergeCell ref="AO48:AP48"/>
    <mergeCell ref="AQ48:AR48"/>
    <mergeCell ref="AS48:AT48"/>
    <mergeCell ref="AU48:AW48"/>
    <mergeCell ref="AY48:BB48"/>
    <mergeCell ref="CZ49:DH49"/>
    <mergeCell ref="DI49:DQ49"/>
    <mergeCell ref="DR49:DZ49"/>
    <mergeCell ref="EA49:EI49"/>
    <mergeCell ref="EJ49:ER49"/>
    <mergeCell ref="C50:D50"/>
    <mergeCell ref="E50:F50"/>
    <mergeCell ref="G50:H50"/>
    <mergeCell ref="I50:K50"/>
    <mergeCell ref="M50:P50"/>
    <mergeCell ref="CC49:CD49"/>
    <mergeCell ref="CE49:CF49"/>
    <mergeCell ref="CG49:CH49"/>
    <mergeCell ref="CI49:CK49"/>
    <mergeCell ref="CM49:CP49"/>
    <mergeCell ref="CQ49:CT49"/>
    <mergeCell ref="BJ49:BK49"/>
    <mergeCell ref="BL49:BM49"/>
    <mergeCell ref="BN49:BO49"/>
    <mergeCell ref="BP49:BR49"/>
    <mergeCell ref="BT49:BW49"/>
    <mergeCell ref="BX49:CA49"/>
    <mergeCell ref="AO49:AP49"/>
    <mergeCell ref="AQ49:AR49"/>
    <mergeCell ref="AS49:AT49"/>
    <mergeCell ref="AU49:AW49"/>
    <mergeCell ref="AY49:BB49"/>
    <mergeCell ref="BC49:BF49"/>
    <mergeCell ref="V49:W49"/>
    <mergeCell ref="X49:Y49"/>
    <mergeCell ref="Z49:AA49"/>
    <mergeCell ref="AB49:AD49"/>
    <mergeCell ref="DR50:DZ50"/>
    <mergeCell ref="EA50:EI50"/>
    <mergeCell ref="EJ50:ER50"/>
    <mergeCell ref="BX50:CA50"/>
    <mergeCell ref="CC50:CD50"/>
    <mergeCell ref="CE50:CF50"/>
    <mergeCell ref="CG50:CH50"/>
    <mergeCell ref="CI50:CK50"/>
    <mergeCell ref="CM50:CP50"/>
    <mergeCell ref="BC50:BF50"/>
    <mergeCell ref="BJ50:BK50"/>
    <mergeCell ref="BL50:BM50"/>
    <mergeCell ref="BN50:BO50"/>
    <mergeCell ref="BP50:BR50"/>
    <mergeCell ref="BT50:BW50"/>
    <mergeCell ref="AJ50:AM50"/>
    <mergeCell ref="AO50:AP50"/>
    <mergeCell ref="AQ50:AR50"/>
    <mergeCell ref="AS50:AT50"/>
    <mergeCell ref="AU50:AW50"/>
    <mergeCell ref="AY50:BB50"/>
    <mergeCell ref="AY51:BB51"/>
    <mergeCell ref="BC51:BF51"/>
    <mergeCell ref="V51:W51"/>
    <mergeCell ref="X51:Y51"/>
    <mergeCell ref="Z51:AA51"/>
    <mergeCell ref="AB51:AD51"/>
    <mergeCell ref="AF51:AI51"/>
    <mergeCell ref="AJ51:AM51"/>
    <mergeCell ref="C51:D51"/>
    <mergeCell ref="E51:F51"/>
    <mergeCell ref="G51:H51"/>
    <mergeCell ref="I51:K51"/>
    <mergeCell ref="M51:P51"/>
    <mergeCell ref="Q51:T51"/>
    <mergeCell ref="CQ50:CT50"/>
    <mergeCell ref="CZ50:DH50"/>
    <mergeCell ref="DI50:DQ50"/>
    <mergeCell ref="Q50:T50"/>
    <mergeCell ref="V50:W50"/>
    <mergeCell ref="X50:Y50"/>
    <mergeCell ref="Z50:AA50"/>
    <mergeCell ref="AB50:AD50"/>
    <mergeCell ref="AF50:AI50"/>
    <mergeCell ref="Q52:T52"/>
    <mergeCell ref="V52:W52"/>
    <mergeCell ref="X52:Y52"/>
    <mergeCell ref="Z52:AA52"/>
    <mergeCell ref="AB52:AD52"/>
    <mergeCell ref="AF52:AI52"/>
    <mergeCell ref="CZ51:DH51"/>
    <mergeCell ref="DI51:DQ51"/>
    <mergeCell ref="DR51:DZ51"/>
    <mergeCell ref="EA51:EI51"/>
    <mergeCell ref="EJ51:ER51"/>
    <mergeCell ref="C52:D52"/>
    <mergeCell ref="E52:F52"/>
    <mergeCell ref="G52:H52"/>
    <mergeCell ref="I52:K52"/>
    <mergeCell ref="M52:P52"/>
    <mergeCell ref="CC51:CD51"/>
    <mergeCell ref="CE51:CF51"/>
    <mergeCell ref="CG51:CH51"/>
    <mergeCell ref="CI51:CK51"/>
    <mergeCell ref="CM51:CP51"/>
    <mergeCell ref="CQ51:CT51"/>
    <mergeCell ref="BJ51:BK51"/>
    <mergeCell ref="BL51:BM51"/>
    <mergeCell ref="BN51:BO51"/>
    <mergeCell ref="BP51:BR51"/>
    <mergeCell ref="BT51:BW51"/>
    <mergeCell ref="BX51:CA51"/>
    <mergeCell ref="AO51:AP51"/>
    <mergeCell ref="AQ51:AR51"/>
    <mergeCell ref="AS51:AT51"/>
    <mergeCell ref="AU51:AW51"/>
    <mergeCell ref="AF53:AI53"/>
    <mergeCell ref="AJ53:AM53"/>
    <mergeCell ref="C53:D53"/>
    <mergeCell ref="E53:F53"/>
    <mergeCell ref="G53:H53"/>
    <mergeCell ref="I53:K53"/>
    <mergeCell ref="M53:P53"/>
    <mergeCell ref="Q53:T53"/>
    <mergeCell ref="CQ52:CT52"/>
    <mergeCell ref="CZ52:DH52"/>
    <mergeCell ref="DI52:DQ52"/>
    <mergeCell ref="DR52:DZ52"/>
    <mergeCell ref="EA52:EI52"/>
    <mergeCell ref="EJ52:ER52"/>
    <mergeCell ref="BX52:CA52"/>
    <mergeCell ref="CC52:CD52"/>
    <mergeCell ref="CE52:CF52"/>
    <mergeCell ref="CG52:CH52"/>
    <mergeCell ref="CI52:CK52"/>
    <mergeCell ref="CM52:CP52"/>
    <mergeCell ref="BC52:BF52"/>
    <mergeCell ref="BJ52:BK52"/>
    <mergeCell ref="BL52:BM52"/>
    <mergeCell ref="BN52:BO52"/>
    <mergeCell ref="BP52:BR52"/>
    <mergeCell ref="BT52:BW52"/>
    <mergeCell ref="AJ52:AM52"/>
    <mergeCell ref="AO52:AP52"/>
    <mergeCell ref="AQ52:AR52"/>
    <mergeCell ref="AS52:AT52"/>
    <mergeCell ref="AU52:AW52"/>
    <mergeCell ref="AY52:BB52"/>
    <mergeCell ref="CZ53:DH53"/>
    <mergeCell ref="DI53:DQ53"/>
    <mergeCell ref="DR53:DZ53"/>
    <mergeCell ref="EA53:EI53"/>
    <mergeCell ref="EJ53:ER53"/>
    <mergeCell ref="C54:D54"/>
    <mergeCell ref="E54:F54"/>
    <mergeCell ref="G54:H54"/>
    <mergeCell ref="I54:K54"/>
    <mergeCell ref="M54:P54"/>
    <mergeCell ref="CC53:CD53"/>
    <mergeCell ref="CE53:CF53"/>
    <mergeCell ref="CG53:CH53"/>
    <mergeCell ref="CI53:CK53"/>
    <mergeCell ref="CM53:CP53"/>
    <mergeCell ref="CQ53:CT53"/>
    <mergeCell ref="BJ53:BK53"/>
    <mergeCell ref="BL53:BM53"/>
    <mergeCell ref="BN53:BO53"/>
    <mergeCell ref="BP53:BR53"/>
    <mergeCell ref="BT53:BW53"/>
    <mergeCell ref="BX53:CA53"/>
    <mergeCell ref="AO53:AP53"/>
    <mergeCell ref="AQ53:AR53"/>
    <mergeCell ref="AS53:AT53"/>
    <mergeCell ref="AU53:AW53"/>
    <mergeCell ref="AY53:BB53"/>
    <mergeCell ref="BC53:BF53"/>
    <mergeCell ref="V53:W53"/>
    <mergeCell ref="X53:Y53"/>
    <mergeCell ref="Z53:AA53"/>
    <mergeCell ref="AB53:AD53"/>
    <mergeCell ref="DR54:DZ54"/>
    <mergeCell ref="EA54:EI54"/>
    <mergeCell ref="EJ54:ER54"/>
    <mergeCell ref="BX54:CA54"/>
    <mergeCell ref="CC54:CD54"/>
    <mergeCell ref="CE54:CF54"/>
    <mergeCell ref="CG54:CH54"/>
    <mergeCell ref="CI54:CK54"/>
    <mergeCell ref="CM54:CP54"/>
    <mergeCell ref="BC54:BF54"/>
    <mergeCell ref="BJ54:BK54"/>
    <mergeCell ref="BL54:BM54"/>
    <mergeCell ref="BN54:BO54"/>
    <mergeCell ref="BP54:BR54"/>
    <mergeCell ref="BT54:BW54"/>
    <mergeCell ref="AJ54:AM54"/>
    <mergeCell ref="AO54:AP54"/>
    <mergeCell ref="AQ54:AR54"/>
    <mergeCell ref="AS54:AT54"/>
    <mergeCell ref="AU54:AW54"/>
    <mergeCell ref="AY54:BB54"/>
    <mergeCell ref="AY55:BB55"/>
    <mergeCell ref="BC55:BF55"/>
    <mergeCell ref="V55:W55"/>
    <mergeCell ref="X55:Y55"/>
    <mergeCell ref="Z55:AA55"/>
    <mergeCell ref="AB55:AD55"/>
    <mergeCell ref="AF55:AI55"/>
    <mergeCell ref="AJ55:AM55"/>
    <mergeCell ref="C55:D55"/>
    <mergeCell ref="E55:F55"/>
    <mergeCell ref="G55:H55"/>
    <mergeCell ref="I55:K55"/>
    <mergeCell ref="M55:P55"/>
    <mergeCell ref="Q55:T55"/>
    <mergeCell ref="CQ54:CT54"/>
    <mergeCell ref="CZ54:DH54"/>
    <mergeCell ref="DI54:DQ54"/>
    <mergeCell ref="Q54:T54"/>
    <mergeCell ref="V54:W54"/>
    <mergeCell ref="X54:Y54"/>
    <mergeCell ref="Z54:AA54"/>
    <mergeCell ref="AB54:AD54"/>
    <mergeCell ref="AF54:AI54"/>
    <mergeCell ref="Q56:T56"/>
    <mergeCell ref="V56:W56"/>
    <mergeCell ref="X56:Y56"/>
    <mergeCell ref="Z56:AA56"/>
    <mergeCell ref="AB56:AD56"/>
    <mergeCell ref="AF56:AI56"/>
    <mergeCell ref="CZ55:DH55"/>
    <mergeCell ref="DI55:DQ55"/>
    <mergeCell ref="DR55:DZ55"/>
    <mergeCell ref="EA55:EI55"/>
    <mergeCell ref="EJ55:ER55"/>
    <mergeCell ref="C56:D56"/>
    <mergeCell ref="E56:F56"/>
    <mergeCell ref="G56:H56"/>
    <mergeCell ref="I56:K56"/>
    <mergeCell ref="M56:P56"/>
    <mergeCell ref="CC55:CD55"/>
    <mergeCell ref="CE55:CF55"/>
    <mergeCell ref="CG55:CH55"/>
    <mergeCell ref="CI55:CK55"/>
    <mergeCell ref="CM55:CP55"/>
    <mergeCell ref="CQ55:CT55"/>
    <mergeCell ref="BJ55:BK55"/>
    <mergeCell ref="BL55:BM55"/>
    <mergeCell ref="BN55:BO55"/>
    <mergeCell ref="BP55:BR55"/>
    <mergeCell ref="BT55:BW55"/>
    <mergeCell ref="BX55:CA55"/>
    <mergeCell ref="AO55:AP55"/>
    <mergeCell ref="AQ55:AR55"/>
    <mergeCell ref="AS55:AT55"/>
    <mergeCell ref="AU55:AW55"/>
    <mergeCell ref="AF57:AI57"/>
    <mergeCell ref="AJ57:AM57"/>
    <mergeCell ref="C57:D57"/>
    <mergeCell ref="E57:F57"/>
    <mergeCell ref="G57:H57"/>
    <mergeCell ref="I57:K57"/>
    <mergeCell ref="M57:P57"/>
    <mergeCell ref="Q57:T57"/>
    <mergeCell ref="CQ56:CT56"/>
    <mergeCell ref="CZ56:DH56"/>
    <mergeCell ref="DI56:DQ56"/>
    <mergeCell ref="DR56:DZ56"/>
    <mergeCell ref="EA56:EI56"/>
    <mergeCell ref="EJ56:ER56"/>
    <mergeCell ref="BX56:CA56"/>
    <mergeCell ref="CC56:CD56"/>
    <mergeCell ref="CE56:CF56"/>
    <mergeCell ref="CG56:CH56"/>
    <mergeCell ref="CI56:CK56"/>
    <mergeCell ref="CM56:CP56"/>
    <mergeCell ref="BC56:BF56"/>
    <mergeCell ref="BJ56:BK56"/>
    <mergeCell ref="BL56:BM56"/>
    <mergeCell ref="BN56:BO56"/>
    <mergeCell ref="BP56:BR56"/>
    <mergeCell ref="BT56:BW56"/>
    <mergeCell ref="AJ56:AM56"/>
    <mergeCell ref="AO56:AP56"/>
    <mergeCell ref="AQ56:AR56"/>
    <mergeCell ref="AS56:AT56"/>
    <mergeCell ref="AU56:AW56"/>
    <mergeCell ref="AY56:BB56"/>
    <mergeCell ref="CZ57:DH57"/>
    <mergeCell ref="DI57:DQ57"/>
    <mergeCell ref="DR57:DZ57"/>
    <mergeCell ref="EA57:EI57"/>
    <mergeCell ref="EJ57:ER57"/>
    <mergeCell ref="C58:D58"/>
    <mergeCell ref="E58:F58"/>
    <mergeCell ref="G58:H58"/>
    <mergeCell ref="I58:K58"/>
    <mergeCell ref="M58:P58"/>
    <mergeCell ref="CC57:CD57"/>
    <mergeCell ref="CE57:CF57"/>
    <mergeCell ref="CG57:CH57"/>
    <mergeCell ref="CI57:CK57"/>
    <mergeCell ref="CM57:CP57"/>
    <mergeCell ref="CQ57:CT57"/>
    <mergeCell ref="BJ57:BK57"/>
    <mergeCell ref="BL57:BM57"/>
    <mergeCell ref="BN57:BO57"/>
    <mergeCell ref="BP57:BR57"/>
    <mergeCell ref="BT57:BW57"/>
    <mergeCell ref="BX57:CA57"/>
    <mergeCell ref="AO57:AP57"/>
    <mergeCell ref="AQ57:AR57"/>
    <mergeCell ref="AS57:AT57"/>
    <mergeCell ref="AU57:AW57"/>
    <mergeCell ref="AY57:BB57"/>
    <mergeCell ref="BC57:BF57"/>
    <mergeCell ref="V57:W57"/>
    <mergeCell ref="X57:Y57"/>
    <mergeCell ref="Z57:AA57"/>
    <mergeCell ref="AB57:AD57"/>
    <mergeCell ref="DR58:DZ58"/>
    <mergeCell ref="EA58:EI58"/>
    <mergeCell ref="EJ58:ER58"/>
    <mergeCell ref="BX58:CA58"/>
    <mergeCell ref="CC58:CD58"/>
    <mergeCell ref="CE58:CF58"/>
    <mergeCell ref="CG58:CH58"/>
    <mergeCell ref="CI58:CK58"/>
    <mergeCell ref="CM58:CP58"/>
    <mergeCell ref="BC58:BF58"/>
    <mergeCell ref="BJ58:BK58"/>
    <mergeCell ref="BL58:BM58"/>
    <mergeCell ref="BN58:BO58"/>
    <mergeCell ref="BP58:BR58"/>
    <mergeCell ref="BT58:BW58"/>
    <mergeCell ref="AJ58:AM58"/>
    <mergeCell ref="AO58:AP58"/>
    <mergeCell ref="AQ58:AR58"/>
    <mergeCell ref="AS58:AT58"/>
    <mergeCell ref="AU58:AW58"/>
    <mergeCell ref="AY58:BB58"/>
    <mergeCell ref="AY59:BB59"/>
    <mergeCell ref="BC59:BF59"/>
    <mergeCell ref="V59:W59"/>
    <mergeCell ref="X59:Y59"/>
    <mergeCell ref="Z59:AA59"/>
    <mergeCell ref="AB59:AD59"/>
    <mergeCell ref="AF59:AI59"/>
    <mergeCell ref="AJ59:AM59"/>
    <mergeCell ref="C59:D59"/>
    <mergeCell ref="E59:F59"/>
    <mergeCell ref="G59:H59"/>
    <mergeCell ref="I59:K59"/>
    <mergeCell ref="M59:P59"/>
    <mergeCell ref="Q59:T59"/>
    <mergeCell ref="CQ58:CT58"/>
    <mergeCell ref="CZ58:DH58"/>
    <mergeCell ref="DI58:DQ58"/>
    <mergeCell ref="Q58:T58"/>
    <mergeCell ref="V58:W58"/>
    <mergeCell ref="X58:Y58"/>
    <mergeCell ref="Z58:AA58"/>
    <mergeCell ref="AB58:AD58"/>
    <mergeCell ref="AF58:AI58"/>
    <mergeCell ref="Q60:T60"/>
    <mergeCell ref="V60:W60"/>
    <mergeCell ref="X60:Y60"/>
    <mergeCell ref="Z60:AA60"/>
    <mergeCell ref="AB60:AD60"/>
    <mergeCell ref="AF60:AI60"/>
    <mergeCell ref="CZ59:DH59"/>
    <mergeCell ref="DI59:DQ59"/>
    <mergeCell ref="DR59:DZ59"/>
    <mergeCell ref="EA59:EI59"/>
    <mergeCell ref="EJ59:ER59"/>
    <mergeCell ref="C60:D60"/>
    <mergeCell ref="E60:F60"/>
    <mergeCell ref="G60:H60"/>
    <mergeCell ref="I60:K60"/>
    <mergeCell ref="M60:P60"/>
    <mergeCell ref="CC59:CD59"/>
    <mergeCell ref="CE59:CF59"/>
    <mergeCell ref="CG59:CH59"/>
    <mergeCell ref="CI59:CK59"/>
    <mergeCell ref="CM59:CP59"/>
    <mergeCell ref="CQ59:CT59"/>
    <mergeCell ref="BJ59:BK59"/>
    <mergeCell ref="BL59:BM59"/>
    <mergeCell ref="BN59:BO59"/>
    <mergeCell ref="BP59:BR59"/>
    <mergeCell ref="BT59:BW59"/>
    <mergeCell ref="BX59:CA59"/>
    <mergeCell ref="AO59:AP59"/>
    <mergeCell ref="AQ59:AR59"/>
    <mergeCell ref="AS59:AT59"/>
    <mergeCell ref="AU59:AW59"/>
    <mergeCell ref="AF61:AI61"/>
    <mergeCell ref="AJ61:AM61"/>
    <mergeCell ref="C61:D61"/>
    <mergeCell ref="E61:F61"/>
    <mergeCell ref="G61:H61"/>
    <mergeCell ref="I61:K61"/>
    <mergeCell ref="M61:P61"/>
    <mergeCell ref="Q61:T61"/>
    <mergeCell ref="CQ60:CT60"/>
    <mergeCell ref="CZ60:DH60"/>
    <mergeCell ref="DI60:DQ60"/>
    <mergeCell ref="DR60:DZ60"/>
    <mergeCell ref="EA60:EI60"/>
    <mergeCell ref="EJ60:ER60"/>
    <mergeCell ref="BX60:CA60"/>
    <mergeCell ref="CC60:CD60"/>
    <mergeCell ref="CE60:CF60"/>
    <mergeCell ref="CG60:CH60"/>
    <mergeCell ref="CI60:CK60"/>
    <mergeCell ref="CM60:CP60"/>
    <mergeCell ref="BC60:BF60"/>
    <mergeCell ref="BJ60:BK60"/>
    <mergeCell ref="BL60:BM60"/>
    <mergeCell ref="BN60:BO60"/>
    <mergeCell ref="BP60:BR60"/>
    <mergeCell ref="BT60:BW60"/>
    <mergeCell ref="AJ60:AM60"/>
    <mergeCell ref="AO60:AP60"/>
    <mergeCell ref="AQ60:AR60"/>
    <mergeCell ref="AS60:AT60"/>
    <mergeCell ref="AU60:AW60"/>
    <mergeCell ref="AY60:BB60"/>
    <mergeCell ref="CZ61:DH61"/>
    <mergeCell ref="DI61:DQ61"/>
    <mergeCell ref="DR61:DZ61"/>
    <mergeCell ref="EA61:EI61"/>
    <mergeCell ref="EJ61:ER61"/>
    <mergeCell ref="C62:D62"/>
    <mergeCell ref="E62:F62"/>
    <mergeCell ref="G62:H62"/>
    <mergeCell ref="I62:K62"/>
    <mergeCell ref="M62:P62"/>
    <mergeCell ref="CC61:CD61"/>
    <mergeCell ref="CE61:CF61"/>
    <mergeCell ref="CG61:CH61"/>
    <mergeCell ref="CI61:CK61"/>
    <mergeCell ref="CM61:CP61"/>
    <mergeCell ref="CQ61:CT61"/>
    <mergeCell ref="BJ61:BK61"/>
    <mergeCell ref="BL61:BM61"/>
    <mergeCell ref="BN61:BO61"/>
    <mergeCell ref="BP61:BR61"/>
    <mergeCell ref="BT61:BW61"/>
    <mergeCell ref="BX61:CA61"/>
    <mergeCell ref="AO61:AP61"/>
    <mergeCell ref="AQ61:AR61"/>
    <mergeCell ref="AS61:AT61"/>
    <mergeCell ref="AU61:AW61"/>
    <mergeCell ref="AY61:BB61"/>
    <mergeCell ref="BC61:BF61"/>
    <mergeCell ref="V61:W61"/>
    <mergeCell ref="X61:Y61"/>
    <mergeCell ref="Z61:AA61"/>
    <mergeCell ref="AB61:AD61"/>
    <mergeCell ref="DR62:DZ62"/>
    <mergeCell ref="EA62:EI62"/>
    <mergeCell ref="EJ62:ER62"/>
    <mergeCell ref="BX62:CA62"/>
    <mergeCell ref="CC62:CD62"/>
    <mergeCell ref="CE62:CF62"/>
    <mergeCell ref="CG62:CH62"/>
    <mergeCell ref="CI62:CK62"/>
    <mergeCell ref="CM62:CP62"/>
    <mergeCell ref="BC62:BF62"/>
    <mergeCell ref="BJ62:BK62"/>
    <mergeCell ref="BL62:BM62"/>
    <mergeCell ref="BN62:BO62"/>
    <mergeCell ref="BP62:BR62"/>
    <mergeCell ref="BT62:BW62"/>
    <mergeCell ref="AJ62:AM62"/>
    <mergeCell ref="AO62:AP62"/>
    <mergeCell ref="AQ62:AR62"/>
    <mergeCell ref="AS62:AT62"/>
    <mergeCell ref="AU62:AW62"/>
    <mergeCell ref="AY62:BB62"/>
    <mergeCell ref="AY63:BB63"/>
    <mergeCell ref="BC63:BF63"/>
    <mergeCell ref="V63:W63"/>
    <mergeCell ref="X63:Y63"/>
    <mergeCell ref="Z63:AA63"/>
    <mergeCell ref="AB63:AD63"/>
    <mergeCell ref="AF63:AI63"/>
    <mergeCell ref="AJ63:AM63"/>
    <mergeCell ref="C63:D63"/>
    <mergeCell ref="E63:F63"/>
    <mergeCell ref="G63:H63"/>
    <mergeCell ref="I63:K63"/>
    <mergeCell ref="M63:P63"/>
    <mergeCell ref="Q63:T63"/>
    <mergeCell ref="CQ62:CT62"/>
    <mergeCell ref="CZ62:DH62"/>
    <mergeCell ref="DI62:DQ62"/>
    <mergeCell ref="Q62:T62"/>
    <mergeCell ref="V62:W62"/>
    <mergeCell ref="X62:Y62"/>
    <mergeCell ref="Z62:AA62"/>
    <mergeCell ref="AB62:AD62"/>
    <mergeCell ref="AF62:AI62"/>
    <mergeCell ref="Q64:T64"/>
    <mergeCell ref="V64:W64"/>
    <mergeCell ref="X64:Y64"/>
    <mergeCell ref="Z64:AA64"/>
    <mergeCell ref="AB64:AD64"/>
    <mergeCell ref="AF64:AI64"/>
    <mergeCell ref="CZ63:DH63"/>
    <mergeCell ref="DI63:DQ63"/>
    <mergeCell ref="DR63:DZ63"/>
    <mergeCell ref="EA63:EI63"/>
    <mergeCell ref="EJ63:ER63"/>
    <mergeCell ref="C64:D64"/>
    <mergeCell ref="E64:F64"/>
    <mergeCell ref="G64:H64"/>
    <mergeCell ref="I64:K64"/>
    <mergeCell ref="M64:P64"/>
    <mergeCell ref="CC63:CD63"/>
    <mergeCell ref="CE63:CF63"/>
    <mergeCell ref="CG63:CH63"/>
    <mergeCell ref="CI63:CK63"/>
    <mergeCell ref="CM63:CP63"/>
    <mergeCell ref="CQ63:CT63"/>
    <mergeCell ref="BJ63:BK63"/>
    <mergeCell ref="BL63:BM63"/>
    <mergeCell ref="BN63:BO63"/>
    <mergeCell ref="BP63:BR63"/>
    <mergeCell ref="BT63:BW63"/>
    <mergeCell ref="BX63:CA63"/>
    <mergeCell ref="AO63:AP63"/>
    <mergeCell ref="AQ63:AR63"/>
    <mergeCell ref="AS63:AT63"/>
    <mergeCell ref="AU63:AW63"/>
    <mergeCell ref="AF65:AI65"/>
    <mergeCell ref="AJ65:AM65"/>
    <mergeCell ref="C65:D65"/>
    <mergeCell ref="E65:F65"/>
    <mergeCell ref="G65:H65"/>
    <mergeCell ref="I65:K65"/>
    <mergeCell ref="M65:P65"/>
    <mergeCell ref="Q65:T65"/>
    <mergeCell ref="CQ64:CT64"/>
    <mergeCell ref="CZ64:DH64"/>
    <mergeCell ref="DI64:DQ64"/>
    <mergeCell ref="DR64:DZ64"/>
    <mergeCell ref="EA64:EI64"/>
    <mergeCell ref="EJ64:ER64"/>
    <mergeCell ref="BX64:CA64"/>
    <mergeCell ref="CC64:CD64"/>
    <mergeCell ref="CE64:CF64"/>
    <mergeCell ref="CG64:CH64"/>
    <mergeCell ref="CI64:CK64"/>
    <mergeCell ref="CM64:CP64"/>
    <mergeCell ref="BC64:BF64"/>
    <mergeCell ref="BJ64:BK64"/>
    <mergeCell ref="BL64:BM64"/>
    <mergeCell ref="BN64:BO64"/>
    <mergeCell ref="BP64:BR64"/>
    <mergeCell ref="BT64:BW64"/>
    <mergeCell ref="AJ64:AM64"/>
    <mergeCell ref="AO64:AP64"/>
    <mergeCell ref="AQ64:AR64"/>
    <mergeCell ref="AS64:AT64"/>
    <mergeCell ref="AU64:AW64"/>
    <mergeCell ref="AY64:BB64"/>
    <mergeCell ref="CZ65:DH65"/>
    <mergeCell ref="DI65:DQ65"/>
    <mergeCell ref="DR65:DZ65"/>
    <mergeCell ref="EA65:EI65"/>
    <mergeCell ref="EJ65:ER65"/>
    <mergeCell ref="C66:D66"/>
    <mergeCell ref="E66:F66"/>
    <mergeCell ref="G66:H66"/>
    <mergeCell ref="I66:K66"/>
    <mergeCell ref="M66:P66"/>
    <mergeCell ref="CC65:CD65"/>
    <mergeCell ref="CE65:CF65"/>
    <mergeCell ref="CG65:CH65"/>
    <mergeCell ref="CI65:CK65"/>
    <mergeCell ref="CM65:CP65"/>
    <mergeCell ref="CQ65:CT65"/>
    <mergeCell ref="BJ65:BK65"/>
    <mergeCell ref="BL65:BM65"/>
    <mergeCell ref="BN65:BO65"/>
    <mergeCell ref="BP65:BR65"/>
    <mergeCell ref="BT65:BW65"/>
    <mergeCell ref="BX65:CA65"/>
    <mergeCell ref="AO65:AP65"/>
    <mergeCell ref="AQ65:AR65"/>
    <mergeCell ref="AS65:AT65"/>
    <mergeCell ref="AU65:AW65"/>
    <mergeCell ref="AY65:BB65"/>
    <mergeCell ref="BC65:BF65"/>
    <mergeCell ref="V65:W65"/>
    <mergeCell ref="X65:Y65"/>
    <mergeCell ref="Z65:AA65"/>
    <mergeCell ref="AB65:AD65"/>
    <mergeCell ref="DR66:DZ66"/>
    <mergeCell ref="EA66:EI66"/>
    <mergeCell ref="EJ66:ER66"/>
    <mergeCell ref="BX66:CA66"/>
    <mergeCell ref="CC66:CD66"/>
    <mergeCell ref="CE66:CF66"/>
    <mergeCell ref="CG66:CH66"/>
    <mergeCell ref="CI66:CK66"/>
    <mergeCell ref="CM66:CP66"/>
    <mergeCell ref="BC66:BF66"/>
    <mergeCell ref="BJ66:BK66"/>
    <mergeCell ref="BL66:BM66"/>
    <mergeCell ref="BN66:BO66"/>
    <mergeCell ref="BP66:BR66"/>
    <mergeCell ref="BT66:BW66"/>
    <mergeCell ref="AJ66:AM66"/>
    <mergeCell ref="AO66:AP66"/>
    <mergeCell ref="AQ66:AR66"/>
    <mergeCell ref="AS66:AT66"/>
    <mergeCell ref="AU66:AW66"/>
    <mergeCell ref="AY66:BB66"/>
    <mergeCell ref="AY67:BB67"/>
    <mergeCell ref="BC67:BF67"/>
    <mergeCell ref="V67:W67"/>
    <mergeCell ref="X67:Y67"/>
    <mergeCell ref="Z67:AA67"/>
    <mergeCell ref="AB67:AD67"/>
    <mergeCell ref="AF67:AI67"/>
    <mergeCell ref="AJ67:AM67"/>
    <mergeCell ref="C67:D67"/>
    <mergeCell ref="E67:F67"/>
    <mergeCell ref="G67:H67"/>
    <mergeCell ref="I67:K67"/>
    <mergeCell ref="M67:P67"/>
    <mergeCell ref="Q67:T67"/>
    <mergeCell ref="CQ66:CT66"/>
    <mergeCell ref="CZ66:DH66"/>
    <mergeCell ref="DI66:DQ66"/>
    <mergeCell ref="Q66:T66"/>
    <mergeCell ref="V66:W66"/>
    <mergeCell ref="X66:Y66"/>
    <mergeCell ref="Z66:AA66"/>
    <mergeCell ref="AB66:AD66"/>
    <mergeCell ref="AF66:AI66"/>
    <mergeCell ref="Q68:T68"/>
    <mergeCell ref="V68:W68"/>
    <mergeCell ref="X68:Y68"/>
    <mergeCell ref="Z68:AA68"/>
    <mergeCell ref="AB68:AD68"/>
    <mergeCell ref="AF68:AI68"/>
    <mergeCell ref="CZ67:DH67"/>
    <mergeCell ref="DI67:DQ67"/>
    <mergeCell ref="DR67:DZ67"/>
    <mergeCell ref="EA67:EI67"/>
    <mergeCell ref="EJ67:ER67"/>
    <mergeCell ref="C68:D68"/>
    <mergeCell ref="E68:F68"/>
    <mergeCell ref="G68:H68"/>
    <mergeCell ref="I68:K68"/>
    <mergeCell ref="M68:P68"/>
    <mergeCell ref="CC67:CD67"/>
    <mergeCell ref="CE67:CF67"/>
    <mergeCell ref="CG67:CH67"/>
    <mergeCell ref="CI67:CK67"/>
    <mergeCell ref="CM67:CP67"/>
    <mergeCell ref="CQ67:CT67"/>
    <mergeCell ref="BJ67:BK67"/>
    <mergeCell ref="BL67:BM67"/>
    <mergeCell ref="BN67:BO67"/>
    <mergeCell ref="BP67:BR67"/>
    <mergeCell ref="BT67:BW67"/>
    <mergeCell ref="BX67:CA67"/>
    <mergeCell ref="AO67:AP67"/>
    <mergeCell ref="AQ67:AR67"/>
    <mergeCell ref="AS67:AT67"/>
    <mergeCell ref="AU67:AW67"/>
    <mergeCell ref="AF69:AI69"/>
    <mergeCell ref="AJ69:AM69"/>
    <mergeCell ref="C69:D69"/>
    <mergeCell ref="E69:F69"/>
    <mergeCell ref="G69:H69"/>
    <mergeCell ref="I69:K69"/>
    <mergeCell ref="M69:P69"/>
    <mergeCell ref="Q69:T69"/>
    <mergeCell ref="CQ68:CT68"/>
    <mergeCell ref="CZ68:DH68"/>
    <mergeCell ref="DI68:DQ68"/>
    <mergeCell ref="DR68:DZ68"/>
    <mergeCell ref="EA68:EI68"/>
    <mergeCell ref="EJ68:ER68"/>
    <mergeCell ref="BX68:CA68"/>
    <mergeCell ref="CC68:CD68"/>
    <mergeCell ref="CE68:CF68"/>
    <mergeCell ref="CG68:CH68"/>
    <mergeCell ref="CI68:CK68"/>
    <mergeCell ref="CM68:CP68"/>
    <mergeCell ref="BC68:BF68"/>
    <mergeCell ref="BJ68:BK68"/>
    <mergeCell ref="BL68:BM68"/>
    <mergeCell ref="BN68:BO68"/>
    <mergeCell ref="BP68:BR68"/>
    <mergeCell ref="BT68:BW68"/>
    <mergeCell ref="AJ68:AM68"/>
    <mergeCell ref="AO68:AP68"/>
    <mergeCell ref="AQ68:AR68"/>
    <mergeCell ref="AS68:AT68"/>
    <mergeCell ref="AU68:AW68"/>
    <mergeCell ref="AY68:BB68"/>
    <mergeCell ref="CZ69:DH69"/>
    <mergeCell ref="DI69:DQ69"/>
    <mergeCell ref="DR69:DZ69"/>
    <mergeCell ref="EA69:EI69"/>
    <mergeCell ref="EJ69:ER69"/>
    <mergeCell ref="C70:D70"/>
    <mergeCell ref="E70:F70"/>
    <mergeCell ref="G70:H70"/>
    <mergeCell ref="I70:K70"/>
    <mergeCell ref="M70:P70"/>
    <mergeCell ref="CC69:CD69"/>
    <mergeCell ref="CE69:CF69"/>
    <mergeCell ref="CG69:CH69"/>
    <mergeCell ref="CI69:CK69"/>
    <mergeCell ref="CM69:CP69"/>
    <mergeCell ref="CQ69:CT69"/>
    <mergeCell ref="BJ69:BK69"/>
    <mergeCell ref="BL69:BM69"/>
    <mergeCell ref="BN69:BO69"/>
    <mergeCell ref="BP69:BR69"/>
    <mergeCell ref="BT69:BW69"/>
    <mergeCell ref="BX69:CA69"/>
    <mergeCell ref="AO69:AP69"/>
    <mergeCell ref="AQ69:AR69"/>
    <mergeCell ref="AS69:AT69"/>
    <mergeCell ref="AU69:AW69"/>
    <mergeCell ref="AY69:BB69"/>
    <mergeCell ref="BC69:BF69"/>
    <mergeCell ref="V69:W69"/>
    <mergeCell ref="X69:Y69"/>
    <mergeCell ref="Z69:AA69"/>
    <mergeCell ref="AB69:AD69"/>
    <mergeCell ref="DR70:DZ70"/>
    <mergeCell ref="EA70:EI70"/>
    <mergeCell ref="EJ70:ER70"/>
    <mergeCell ref="BX70:CA70"/>
    <mergeCell ref="CC70:CD70"/>
    <mergeCell ref="CE70:CF70"/>
    <mergeCell ref="CG70:CH70"/>
    <mergeCell ref="CI70:CK70"/>
    <mergeCell ref="CM70:CP70"/>
    <mergeCell ref="BC70:BF70"/>
    <mergeCell ref="BJ70:BK70"/>
    <mergeCell ref="BL70:BM70"/>
    <mergeCell ref="BN70:BO70"/>
    <mergeCell ref="BP70:BR70"/>
    <mergeCell ref="BT70:BW70"/>
    <mergeCell ref="AJ70:AM70"/>
    <mergeCell ref="AO70:AP70"/>
    <mergeCell ref="AQ70:AR70"/>
    <mergeCell ref="AS70:AT70"/>
    <mergeCell ref="AU70:AW70"/>
    <mergeCell ref="AY70:BB70"/>
    <mergeCell ref="AY71:BB71"/>
    <mergeCell ref="BC71:BF71"/>
    <mergeCell ref="V71:W71"/>
    <mergeCell ref="X71:Y71"/>
    <mergeCell ref="Z71:AA71"/>
    <mergeCell ref="AB71:AD71"/>
    <mergeCell ref="AF71:AI71"/>
    <mergeCell ref="AJ71:AM71"/>
    <mergeCell ref="C71:D71"/>
    <mergeCell ref="E71:F71"/>
    <mergeCell ref="G71:H71"/>
    <mergeCell ref="I71:K71"/>
    <mergeCell ref="M71:P71"/>
    <mergeCell ref="Q71:T71"/>
    <mergeCell ref="CQ70:CT70"/>
    <mergeCell ref="CZ70:DH70"/>
    <mergeCell ref="DI70:DQ70"/>
    <mergeCell ref="Q70:T70"/>
    <mergeCell ref="V70:W70"/>
    <mergeCell ref="X70:Y70"/>
    <mergeCell ref="Z70:AA70"/>
    <mergeCell ref="AB70:AD70"/>
    <mergeCell ref="AF70:AI70"/>
    <mergeCell ref="Q72:T72"/>
    <mergeCell ref="V72:W72"/>
    <mergeCell ref="X72:Y72"/>
    <mergeCell ref="Z72:AA72"/>
    <mergeCell ref="AB72:AD72"/>
    <mergeCell ref="AF72:AI72"/>
    <mergeCell ref="CZ71:DH71"/>
    <mergeCell ref="DI71:DQ71"/>
    <mergeCell ref="DR71:DZ71"/>
    <mergeCell ref="EA71:EI71"/>
    <mergeCell ref="EJ71:ER71"/>
    <mergeCell ref="C72:D72"/>
    <mergeCell ref="E72:F72"/>
    <mergeCell ref="G72:H72"/>
    <mergeCell ref="I72:K72"/>
    <mergeCell ref="M72:P72"/>
    <mergeCell ref="CC71:CD71"/>
    <mergeCell ref="CE71:CF71"/>
    <mergeCell ref="CG71:CH71"/>
    <mergeCell ref="CI71:CK71"/>
    <mergeCell ref="CM71:CP71"/>
    <mergeCell ref="CQ71:CT71"/>
    <mergeCell ref="BJ71:BK71"/>
    <mergeCell ref="BL71:BM71"/>
    <mergeCell ref="BN71:BO71"/>
    <mergeCell ref="BP71:BR71"/>
    <mergeCell ref="BT71:BW71"/>
    <mergeCell ref="BX71:CA71"/>
    <mergeCell ref="AO71:AP71"/>
    <mergeCell ref="AQ71:AR71"/>
    <mergeCell ref="AS71:AT71"/>
    <mergeCell ref="AU71:AW71"/>
    <mergeCell ref="AF73:AI73"/>
    <mergeCell ref="AJ73:AM73"/>
    <mergeCell ref="C73:D73"/>
    <mergeCell ref="E73:F73"/>
    <mergeCell ref="G73:H73"/>
    <mergeCell ref="I73:K73"/>
    <mergeCell ref="M73:P73"/>
    <mergeCell ref="Q73:T73"/>
    <mergeCell ref="CQ72:CT72"/>
    <mergeCell ref="CZ72:DH72"/>
    <mergeCell ref="DI72:DQ72"/>
    <mergeCell ref="DR72:DZ72"/>
    <mergeCell ref="EA72:EI72"/>
    <mergeCell ref="EJ72:ER72"/>
    <mergeCell ref="BX72:CA72"/>
    <mergeCell ref="CC72:CD72"/>
    <mergeCell ref="CE72:CF72"/>
    <mergeCell ref="CG72:CH72"/>
    <mergeCell ref="CI72:CK72"/>
    <mergeCell ref="CM72:CP72"/>
    <mergeCell ref="BC72:BF72"/>
    <mergeCell ref="BJ72:BK72"/>
    <mergeCell ref="BL72:BM72"/>
    <mergeCell ref="BN72:BO72"/>
    <mergeCell ref="BP72:BR72"/>
    <mergeCell ref="BT72:BW72"/>
    <mergeCell ref="AJ72:AM72"/>
    <mergeCell ref="AO72:AP72"/>
    <mergeCell ref="AQ72:AR72"/>
    <mergeCell ref="AS72:AT72"/>
    <mergeCell ref="AU72:AW72"/>
    <mergeCell ref="AY72:BB72"/>
    <mergeCell ref="CZ73:DH73"/>
    <mergeCell ref="DI73:DQ73"/>
    <mergeCell ref="DR73:DZ73"/>
    <mergeCell ref="EA73:EI73"/>
    <mergeCell ref="EJ73:ER73"/>
    <mergeCell ref="C74:D74"/>
    <mergeCell ref="E74:F74"/>
    <mergeCell ref="G74:H74"/>
    <mergeCell ref="I74:K74"/>
    <mergeCell ref="M74:P74"/>
    <mergeCell ref="CC73:CD73"/>
    <mergeCell ref="CE73:CF73"/>
    <mergeCell ref="CG73:CH73"/>
    <mergeCell ref="CI73:CK73"/>
    <mergeCell ref="CM73:CP73"/>
    <mergeCell ref="CQ73:CT73"/>
    <mergeCell ref="BJ73:BK73"/>
    <mergeCell ref="BL73:BM73"/>
    <mergeCell ref="BN73:BO73"/>
    <mergeCell ref="BP73:BR73"/>
    <mergeCell ref="BT73:BW73"/>
    <mergeCell ref="BX73:CA73"/>
    <mergeCell ref="AO73:AP73"/>
    <mergeCell ref="AQ73:AR73"/>
    <mergeCell ref="AS73:AT73"/>
    <mergeCell ref="AU73:AW73"/>
    <mergeCell ref="AY73:BB73"/>
    <mergeCell ref="BC73:BF73"/>
    <mergeCell ref="V73:W73"/>
    <mergeCell ref="X73:Y73"/>
    <mergeCell ref="Z73:AA73"/>
    <mergeCell ref="AB73:AD73"/>
    <mergeCell ref="DR74:DZ74"/>
    <mergeCell ref="EA74:EI74"/>
    <mergeCell ref="EJ74:ER74"/>
    <mergeCell ref="BX74:CA74"/>
    <mergeCell ref="CC74:CD74"/>
    <mergeCell ref="CE74:CF74"/>
    <mergeCell ref="CG74:CH74"/>
    <mergeCell ref="CI74:CK74"/>
    <mergeCell ref="CM74:CP74"/>
    <mergeCell ref="BC74:BF74"/>
    <mergeCell ref="BJ74:BK74"/>
    <mergeCell ref="BL74:BM74"/>
    <mergeCell ref="BN74:BO74"/>
    <mergeCell ref="BP74:BR74"/>
    <mergeCell ref="BT74:BW74"/>
    <mergeCell ref="AJ74:AM74"/>
    <mergeCell ref="AO74:AP74"/>
    <mergeCell ref="AQ74:AR74"/>
    <mergeCell ref="AS74:AT74"/>
    <mergeCell ref="AU74:AW74"/>
    <mergeCell ref="AY74:BB74"/>
    <mergeCell ref="AY75:BB75"/>
    <mergeCell ref="BC75:BF75"/>
    <mergeCell ref="V75:W75"/>
    <mergeCell ref="X75:Y75"/>
    <mergeCell ref="Z75:AA75"/>
    <mergeCell ref="AB75:AD75"/>
    <mergeCell ref="AF75:AI75"/>
    <mergeCell ref="AJ75:AM75"/>
    <mergeCell ref="C75:D75"/>
    <mergeCell ref="E75:F75"/>
    <mergeCell ref="G75:H75"/>
    <mergeCell ref="I75:K75"/>
    <mergeCell ref="M75:P75"/>
    <mergeCell ref="Q75:T75"/>
    <mergeCell ref="CQ74:CT74"/>
    <mergeCell ref="CZ74:DH74"/>
    <mergeCell ref="DI74:DQ74"/>
    <mergeCell ref="Q74:T74"/>
    <mergeCell ref="V74:W74"/>
    <mergeCell ref="X74:Y74"/>
    <mergeCell ref="Z74:AA74"/>
    <mergeCell ref="AB74:AD74"/>
    <mergeCell ref="AF74:AI74"/>
    <mergeCell ref="Q76:T76"/>
    <mergeCell ref="V76:W76"/>
    <mergeCell ref="X76:Y76"/>
    <mergeCell ref="Z76:AA76"/>
    <mergeCell ref="AB76:AD76"/>
    <mergeCell ref="AF76:AI76"/>
    <mergeCell ref="CZ75:DH75"/>
    <mergeCell ref="DI75:DQ75"/>
    <mergeCell ref="DR75:DZ75"/>
    <mergeCell ref="EA75:EI75"/>
    <mergeCell ref="EJ75:ER75"/>
    <mergeCell ref="C76:D76"/>
    <mergeCell ref="E76:F76"/>
    <mergeCell ref="G76:H76"/>
    <mergeCell ref="I76:K76"/>
    <mergeCell ref="M76:P76"/>
    <mergeCell ref="CC75:CD75"/>
    <mergeCell ref="CE75:CF75"/>
    <mergeCell ref="CG75:CH75"/>
    <mergeCell ref="CI75:CK75"/>
    <mergeCell ref="CM75:CP75"/>
    <mergeCell ref="CQ75:CT75"/>
    <mergeCell ref="BJ75:BK75"/>
    <mergeCell ref="BL75:BM75"/>
    <mergeCell ref="BN75:BO75"/>
    <mergeCell ref="BP75:BR75"/>
    <mergeCell ref="BT75:BW75"/>
    <mergeCell ref="BX75:CA75"/>
    <mergeCell ref="AO75:AP75"/>
    <mergeCell ref="AQ75:AR75"/>
    <mergeCell ref="AS75:AT75"/>
    <mergeCell ref="AU75:AW75"/>
    <mergeCell ref="AF77:AI77"/>
    <mergeCell ref="AJ77:AM77"/>
    <mergeCell ref="C77:D77"/>
    <mergeCell ref="E77:F77"/>
    <mergeCell ref="G77:H77"/>
    <mergeCell ref="I77:K77"/>
    <mergeCell ref="M77:P77"/>
    <mergeCell ref="Q77:T77"/>
    <mergeCell ref="CQ76:CT76"/>
    <mergeCell ref="CZ76:DH76"/>
    <mergeCell ref="DI76:DQ76"/>
    <mergeCell ref="DR76:DZ76"/>
    <mergeCell ref="EA76:EI76"/>
    <mergeCell ref="EJ76:ER76"/>
    <mergeCell ref="BX76:CA76"/>
    <mergeCell ref="CC76:CD76"/>
    <mergeCell ref="CE76:CF76"/>
    <mergeCell ref="CG76:CH76"/>
    <mergeCell ref="CI76:CK76"/>
    <mergeCell ref="CM76:CP76"/>
    <mergeCell ref="BC76:BF76"/>
    <mergeCell ref="BJ76:BK76"/>
    <mergeCell ref="BL76:BM76"/>
    <mergeCell ref="BN76:BO76"/>
    <mergeCell ref="BP76:BR76"/>
    <mergeCell ref="BT76:BW76"/>
    <mergeCell ref="AJ76:AM76"/>
    <mergeCell ref="AO76:AP76"/>
    <mergeCell ref="AQ76:AR76"/>
    <mergeCell ref="AS76:AT76"/>
    <mergeCell ref="AU76:AW76"/>
    <mergeCell ref="AY76:BB76"/>
    <mergeCell ref="CZ77:DH77"/>
    <mergeCell ref="DI77:DQ77"/>
    <mergeCell ref="DR77:DZ77"/>
    <mergeCell ref="EA77:EI77"/>
    <mergeCell ref="EJ77:ER77"/>
    <mergeCell ref="C78:D78"/>
    <mergeCell ref="E78:F78"/>
    <mergeCell ref="G78:H78"/>
    <mergeCell ref="I78:K78"/>
    <mergeCell ref="M78:P78"/>
    <mergeCell ref="CC77:CD77"/>
    <mergeCell ref="CE77:CF77"/>
    <mergeCell ref="CG77:CH77"/>
    <mergeCell ref="CI77:CK77"/>
    <mergeCell ref="CM77:CP77"/>
    <mergeCell ref="CQ77:CT77"/>
    <mergeCell ref="BJ77:BK77"/>
    <mergeCell ref="BL77:BM77"/>
    <mergeCell ref="BN77:BO77"/>
    <mergeCell ref="BP77:BR77"/>
    <mergeCell ref="BT77:BW77"/>
    <mergeCell ref="BX77:CA77"/>
    <mergeCell ref="AO77:AP77"/>
    <mergeCell ref="AQ77:AR77"/>
    <mergeCell ref="AS77:AT77"/>
    <mergeCell ref="AU77:AW77"/>
    <mergeCell ref="AY77:BB77"/>
    <mergeCell ref="BC77:BF77"/>
    <mergeCell ref="V77:W77"/>
    <mergeCell ref="X77:Y77"/>
    <mergeCell ref="Z77:AA77"/>
    <mergeCell ref="AB77:AD77"/>
    <mergeCell ref="DR78:DZ78"/>
    <mergeCell ref="EA78:EI78"/>
    <mergeCell ref="EJ78:ER78"/>
    <mergeCell ref="BX78:CA78"/>
    <mergeCell ref="CC78:CD78"/>
    <mergeCell ref="CE78:CF78"/>
    <mergeCell ref="CG78:CH78"/>
    <mergeCell ref="CI78:CK78"/>
    <mergeCell ref="CM78:CP78"/>
    <mergeCell ref="BC78:BF78"/>
    <mergeCell ref="BJ78:BK78"/>
    <mergeCell ref="BL78:BM78"/>
    <mergeCell ref="BN78:BO78"/>
    <mergeCell ref="BP78:BR78"/>
    <mergeCell ref="BT78:BW78"/>
    <mergeCell ref="AJ78:AM78"/>
    <mergeCell ref="AO78:AP78"/>
    <mergeCell ref="AQ78:AR78"/>
    <mergeCell ref="AS78:AT78"/>
    <mergeCell ref="AU78:AW78"/>
    <mergeCell ref="AY78:BB78"/>
    <mergeCell ref="AY79:BB79"/>
    <mergeCell ref="BC79:BF79"/>
    <mergeCell ref="V79:W79"/>
    <mergeCell ref="X79:Y79"/>
    <mergeCell ref="Z79:AA79"/>
    <mergeCell ref="AB79:AD79"/>
    <mergeCell ref="AF79:AI79"/>
    <mergeCell ref="AJ79:AM79"/>
    <mergeCell ref="C79:D79"/>
    <mergeCell ref="E79:F79"/>
    <mergeCell ref="G79:H79"/>
    <mergeCell ref="I79:K79"/>
    <mergeCell ref="M79:P79"/>
    <mergeCell ref="Q79:T79"/>
    <mergeCell ref="CQ78:CT78"/>
    <mergeCell ref="CZ78:DH78"/>
    <mergeCell ref="DI78:DQ78"/>
    <mergeCell ref="Q78:T78"/>
    <mergeCell ref="V78:W78"/>
    <mergeCell ref="X78:Y78"/>
    <mergeCell ref="Z78:AA78"/>
    <mergeCell ref="AB78:AD78"/>
    <mergeCell ref="AF78:AI78"/>
    <mergeCell ref="Q80:T80"/>
    <mergeCell ref="V80:W80"/>
    <mergeCell ref="X80:Y80"/>
    <mergeCell ref="Z80:AA80"/>
    <mergeCell ref="AB80:AD80"/>
    <mergeCell ref="AF80:AI80"/>
    <mergeCell ref="CZ79:DH79"/>
    <mergeCell ref="DI79:DQ79"/>
    <mergeCell ref="DR79:DZ79"/>
    <mergeCell ref="EA79:EI79"/>
    <mergeCell ref="EJ79:ER79"/>
    <mergeCell ref="C80:D80"/>
    <mergeCell ref="E80:F80"/>
    <mergeCell ref="G80:H80"/>
    <mergeCell ref="I80:K80"/>
    <mergeCell ref="M80:P80"/>
    <mergeCell ref="CC79:CD79"/>
    <mergeCell ref="CE79:CF79"/>
    <mergeCell ref="CG79:CH79"/>
    <mergeCell ref="CI79:CK79"/>
    <mergeCell ref="CM79:CP79"/>
    <mergeCell ref="CQ79:CT79"/>
    <mergeCell ref="BJ79:BK79"/>
    <mergeCell ref="BL79:BM79"/>
    <mergeCell ref="BN79:BO79"/>
    <mergeCell ref="BP79:BR79"/>
    <mergeCell ref="BT79:BW79"/>
    <mergeCell ref="BX79:CA79"/>
    <mergeCell ref="AO79:AP79"/>
    <mergeCell ref="AQ79:AR79"/>
    <mergeCell ref="AS79:AT79"/>
    <mergeCell ref="AU79:AW79"/>
    <mergeCell ref="AF81:AI81"/>
    <mergeCell ref="AJ81:AM81"/>
    <mergeCell ref="C81:D81"/>
    <mergeCell ref="E81:F81"/>
    <mergeCell ref="G81:H81"/>
    <mergeCell ref="I81:K81"/>
    <mergeCell ref="M81:P81"/>
    <mergeCell ref="Q81:T81"/>
    <mergeCell ref="CQ80:CT80"/>
    <mergeCell ref="CZ80:DH80"/>
    <mergeCell ref="DI80:DQ80"/>
    <mergeCell ref="DR80:DZ80"/>
    <mergeCell ref="EA80:EI80"/>
    <mergeCell ref="EJ80:ER80"/>
    <mergeCell ref="BX80:CA80"/>
    <mergeCell ref="CC80:CD80"/>
    <mergeCell ref="CE80:CF80"/>
    <mergeCell ref="CG80:CH80"/>
    <mergeCell ref="CI80:CK80"/>
    <mergeCell ref="CM80:CP80"/>
    <mergeCell ref="BC80:BF80"/>
    <mergeCell ref="BJ80:BK80"/>
    <mergeCell ref="BL80:BM80"/>
    <mergeCell ref="BN80:BO80"/>
    <mergeCell ref="BP80:BR80"/>
    <mergeCell ref="BT80:BW80"/>
    <mergeCell ref="AJ80:AM80"/>
    <mergeCell ref="AO80:AP80"/>
    <mergeCell ref="AQ80:AR80"/>
    <mergeCell ref="AS80:AT80"/>
    <mergeCell ref="AU80:AW80"/>
    <mergeCell ref="AY80:BB80"/>
    <mergeCell ref="CZ81:DH81"/>
    <mergeCell ref="DI81:DQ81"/>
    <mergeCell ref="DR81:DZ81"/>
    <mergeCell ref="EA81:EI81"/>
    <mergeCell ref="EJ81:ER81"/>
    <mergeCell ref="C82:D82"/>
    <mergeCell ref="E82:F82"/>
    <mergeCell ref="G82:H82"/>
    <mergeCell ref="I82:K82"/>
    <mergeCell ref="M82:P82"/>
    <mergeCell ref="CC81:CD81"/>
    <mergeCell ref="CE81:CF81"/>
    <mergeCell ref="CG81:CH81"/>
    <mergeCell ref="CI81:CK81"/>
    <mergeCell ref="CM81:CP81"/>
    <mergeCell ref="CQ81:CT81"/>
    <mergeCell ref="BJ81:BK81"/>
    <mergeCell ref="BL81:BM81"/>
    <mergeCell ref="BN81:BO81"/>
    <mergeCell ref="BP81:BR81"/>
    <mergeCell ref="BT81:BW81"/>
    <mergeCell ref="BX81:CA81"/>
    <mergeCell ref="AO81:AP81"/>
    <mergeCell ref="AQ81:AR81"/>
    <mergeCell ref="AS81:AT81"/>
    <mergeCell ref="AU81:AW81"/>
    <mergeCell ref="AY81:BB81"/>
    <mergeCell ref="BC81:BF81"/>
    <mergeCell ref="V81:W81"/>
    <mergeCell ref="X81:Y81"/>
    <mergeCell ref="Z81:AA81"/>
    <mergeCell ref="AB81:AD81"/>
    <mergeCell ref="DR82:DZ82"/>
    <mergeCell ref="EA82:EI82"/>
    <mergeCell ref="EJ82:ER82"/>
    <mergeCell ref="BX82:CA82"/>
    <mergeCell ref="CC82:CD82"/>
    <mergeCell ref="CE82:CF82"/>
    <mergeCell ref="CG82:CH82"/>
    <mergeCell ref="CI82:CK82"/>
    <mergeCell ref="CM82:CP82"/>
    <mergeCell ref="BC82:BF82"/>
    <mergeCell ref="BJ82:BK82"/>
    <mergeCell ref="BL82:BM82"/>
    <mergeCell ref="BN82:BO82"/>
    <mergeCell ref="BP82:BR82"/>
    <mergeCell ref="BT82:BW82"/>
    <mergeCell ref="AJ82:AM82"/>
    <mergeCell ref="AO82:AP82"/>
    <mergeCell ref="AQ82:AR82"/>
    <mergeCell ref="AS82:AT82"/>
    <mergeCell ref="AU82:AW82"/>
    <mergeCell ref="AY82:BB82"/>
    <mergeCell ref="AY83:BB83"/>
    <mergeCell ref="BC83:BF83"/>
    <mergeCell ref="V83:W83"/>
    <mergeCell ref="X83:Y83"/>
    <mergeCell ref="Z83:AA83"/>
    <mergeCell ref="AB83:AD83"/>
    <mergeCell ref="AF83:AI83"/>
    <mergeCell ref="AJ83:AM83"/>
    <mergeCell ref="C83:D83"/>
    <mergeCell ref="E83:F83"/>
    <mergeCell ref="G83:H83"/>
    <mergeCell ref="I83:K83"/>
    <mergeCell ref="M83:P83"/>
    <mergeCell ref="Q83:T83"/>
    <mergeCell ref="CQ82:CT82"/>
    <mergeCell ref="CZ82:DH82"/>
    <mergeCell ref="DI82:DQ82"/>
    <mergeCell ref="Q82:T82"/>
    <mergeCell ref="V82:W82"/>
    <mergeCell ref="X82:Y82"/>
    <mergeCell ref="Z82:AA82"/>
    <mergeCell ref="AB82:AD82"/>
    <mergeCell ref="AF82:AI82"/>
    <mergeCell ref="Q84:T84"/>
    <mergeCell ref="V84:W84"/>
    <mergeCell ref="X84:Y84"/>
    <mergeCell ref="Z84:AA84"/>
    <mergeCell ref="AB84:AD84"/>
    <mergeCell ref="AF84:AI84"/>
    <mergeCell ref="CZ83:DH83"/>
    <mergeCell ref="DI83:DQ83"/>
    <mergeCell ref="DR83:DZ83"/>
    <mergeCell ref="EA83:EI83"/>
    <mergeCell ref="EJ83:ER83"/>
    <mergeCell ref="C84:D84"/>
    <mergeCell ref="E84:F84"/>
    <mergeCell ref="G84:H84"/>
    <mergeCell ref="I84:K84"/>
    <mergeCell ref="M84:P84"/>
    <mergeCell ref="CC83:CD83"/>
    <mergeCell ref="CE83:CF83"/>
    <mergeCell ref="CG83:CH83"/>
    <mergeCell ref="CI83:CK83"/>
    <mergeCell ref="CM83:CP83"/>
    <mergeCell ref="CQ83:CT83"/>
    <mergeCell ref="BJ83:BK83"/>
    <mergeCell ref="BL83:BM83"/>
    <mergeCell ref="BN83:BO83"/>
    <mergeCell ref="BP83:BR83"/>
    <mergeCell ref="BT83:BW83"/>
    <mergeCell ref="BX83:CA83"/>
    <mergeCell ref="AO83:AP83"/>
    <mergeCell ref="AQ83:AR83"/>
    <mergeCell ref="AS83:AT83"/>
    <mergeCell ref="AU83:AW83"/>
    <mergeCell ref="AF85:AI85"/>
    <mergeCell ref="AJ85:AM85"/>
    <mergeCell ref="C85:D85"/>
    <mergeCell ref="E85:F85"/>
    <mergeCell ref="G85:H85"/>
    <mergeCell ref="I85:K85"/>
    <mergeCell ref="M85:P85"/>
    <mergeCell ref="Q85:T85"/>
    <mergeCell ref="CQ84:CT84"/>
    <mergeCell ref="CZ84:DH84"/>
    <mergeCell ref="DI84:DQ84"/>
    <mergeCell ref="DR84:DZ84"/>
    <mergeCell ref="EA84:EI84"/>
    <mergeCell ref="EJ84:ER84"/>
    <mergeCell ref="BX84:CA84"/>
    <mergeCell ref="CC84:CD84"/>
    <mergeCell ref="CE84:CF84"/>
    <mergeCell ref="CG84:CH84"/>
    <mergeCell ref="CI84:CK84"/>
    <mergeCell ref="CM84:CP84"/>
    <mergeCell ref="BC84:BF84"/>
    <mergeCell ref="BJ84:BK84"/>
    <mergeCell ref="BL84:BM84"/>
    <mergeCell ref="BN84:BO84"/>
    <mergeCell ref="BP84:BR84"/>
    <mergeCell ref="BT84:BW84"/>
    <mergeCell ref="AJ84:AM84"/>
    <mergeCell ref="AO84:AP84"/>
    <mergeCell ref="AQ84:AR84"/>
    <mergeCell ref="AS84:AT84"/>
    <mergeCell ref="AU84:AW84"/>
    <mergeCell ref="AY84:BB84"/>
    <mergeCell ref="CZ85:DH85"/>
    <mergeCell ref="DI85:DQ85"/>
    <mergeCell ref="DR85:DZ85"/>
    <mergeCell ref="EA85:EI85"/>
    <mergeCell ref="EJ85:ER85"/>
    <mergeCell ref="C86:D86"/>
    <mergeCell ref="E86:F86"/>
    <mergeCell ref="G86:H86"/>
    <mergeCell ref="I86:K86"/>
    <mergeCell ref="M86:P86"/>
    <mergeCell ref="CC85:CD85"/>
    <mergeCell ref="CE85:CF85"/>
    <mergeCell ref="CG85:CH85"/>
    <mergeCell ref="CI85:CK85"/>
    <mergeCell ref="CM85:CP85"/>
    <mergeCell ref="CQ85:CT85"/>
    <mergeCell ref="BJ85:BK85"/>
    <mergeCell ref="BL85:BM85"/>
    <mergeCell ref="BN85:BO85"/>
    <mergeCell ref="BP85:BR85"/>
    <mergeCell ref="BT85:BW85"/>
    <mergeCell ref="BX85:CA85"/>
    <mergeCell ref="AO85:AP85"/>
    <mergeCell ref="AQ85:AR85"/>
    <mergeCell ref="AS85:AT85"/>
    <mergeCell ref="AU85:AW85"/>
    <mergeCell ref="AY85:BB85"/>
    <mergeCell ref="BC85:BF85"/>
    <mergeCell ref="V85:W85"/>
    <mergeCell ref="X85:Y85"/>
    <mergeCell ref="Z85:AA85"/>
    <mergeCell ref="AB85:AD85"/>
    <mergeCell ref="DR86:DZ86"/>
    <mergeCell ref="EA86:EI86"/>
    <mergeCell ref="EJ86:ER86"/>
    <mergeCell ref="BX86:CA86"/>
    <mergeCell ref="CC86:CD86"/>
    <mergeCell ref="CE86:CF86"/>
    <mergeCell ref="CG86:CH86"/>
    <mergeCell ref="CI86:CK86"/>
    <mergeCell ref="CM86:CP86"/>
    <mergeCell ref="BC86:BF86"/>
    <mergeCell ref="BJ86:BK86"/>
    <mergeCell ref="BL86:BM86"/>
    <mergeCell ref="BN86:BO86"/>
    <mergeCell ref="BP86:BR86"/>
    <mergeCell ref="BT86:BW86"/>
    <mergeCell ref="AJ86:AM86"/>
    <mergeCell ref="AO86:AP86"/>
    <mergeCell ref="AQ86:AR86"/>
    <mergeCell ref="AS86:AT86"/>
    <mergeCell ref="AU86:AW86"/>
    <mergeCell ref="AY86:BB86"/>
    <mergeCell ref="AY87:BB87"/>
    <mergeCell ref="BC87:BF87"/>
    <mergeCell ref="V87:W87"/>
    <mergeCell ref="X87:Y87"/>
    <mergeCell ref="Z87:AA87"/>
    <mergeCell ref="AB87:AD87"/>
    <mergeCell ref="AF87:AI87"/>
    <mergeCell ref="AJ87:AM87"/>
    <mergeCell ref="C87:D87"/>
    <mergeCell ref="E87:F87"/>
    <mergeCell ref="G87:H87"/>
    <mergeCell ref="I87:K87"/>
    <mergeCell ref="M87:P87"/>
    <mergeCell ref="Q87:T87"/>
    <mergeCell ref="CQ86:CT86"/>
    <mergeCell ref="CZ86:DH86"/>
    <mergeCell ref="DI86:DQ86"/>
    <mergeCell ref="Q86:T86"/>
    <mergeCell ref="V86:W86"/>
    <mergeCell ref="X86:Y86"/>
    <mergeCell ref="Z86:AA86"/>
    <mergeCell ref="AB86:AD86"/>
    <mergeCell ref="AF86:AI86"/>
    <mergeCell ref="Q88:T88"/>
    <mergeCell ref="V88:W88"/>
    <mergeCell ref="X88:Y88"/>
    <mergeCell ref="Z88:AA88"/>
    <mergeCell ref="AB88:AD88"/>
    <mergeCell ref="AF88:AI88"/>
    <mergeCell ref="CZ87:DH87"/>
    <mergeCell ref="DI87:DQ87"/>
    <mergeCell ref="DR87:DZ87"/>
    <mergeCell ref="EA87:EI87"/>
    <mergeCell ref="EJ87:ER87"/>
    <mergeCell ref="C88:D88"/>
    <mergeCell ref="E88:F88"/>
    <mergeCell ref="G88:H88"/>
    <mergeCell ref="I88:K88"/>
    <mergeCell ref="M88:P88"/>
    <mergeCell ref="CC87:CD87"/>
    <mergeCell ref="CE87:CF87"/>
    <mergeCell ref="CG87:CH87"/>
    <mergeCell ref="CI87:CK87"/>
    <mergeCell ref="CM87:CP87"/>
    <mergeCell ref="CQ87:CT87"/>
    <mergeCell ref="BJ87:BK87"/>
    <mergeCell ref="BL87:BM87"/>
    <mergeCell ref="BN87:BO87"/>
    <mergeCell ref="BP87:BR87"/>
    <mergeCell ref="BT87:BW87"/>
    <mergeCell ref="BX87:CA87"/>
    <mergeCell ref="AO87:AP87"/>
    <mergeCell ref="AQ87:AR87"/>
    <mergeCell ref="AS87:AT87"/>
    <mergeCell ref="AU87:AW87"/>
    <mergeCell ref="AF89:AI89"/>
    <mergeCell ref="AJ89:AM89"/>
    <mergeCell ref="C89:D89"/>
    <mergeCell ref="E89:F89"/>
    <mergeCell ref="G89:H89"/>
    <mergeCell ref="I89:K89"/>
    <mergeCell ref="M89:P89"/>
    <mergeCell ref="Q89:T89"/>
    <mergeCell ref="CQ88:CT88"/>
    <mergeCell ref="CZ88:DH88"/>
    <mergeCell ref="DI88:DQ88"/>
    <mergeCell ref="DR88:DZ88"/>
    <mergeCell ref="EA88:EI88"/>
    <mergeCell ref="EJ88:ER88"/>
    <mergeCell ref="BX88:CA88"/>
    <mergeCell ref="CC88:CD88"/>
    <mergeCell ref="CE88:CF88"/>
    <mergeCell ref="CG88:CH88"/>
    <mergeCell ref="CI88:CK88"/>
    <mergeCell ref="CM88:CP88"/>
    <mergeCell ref="BC88:BF88"/>
    <mergeCell ref="BJ88:BK88"/>
    <mergeCell ref="BL88:BM88"/>
    <mergeCell ref="BN88:BO88"/>
    <mergeCell ref="BP88:BR88"/>
    <mergeCell ref="BT88:BW88"/>
    <mergeCell ref="AJ88:AM88"/>
    <mergeCell ref="AO88:AP88"/>
    <mergeCell ref="AQ88:AR88"/>
    <mergeCell ref="AS88:AT88"/>
    <mergeCell ref="AU88:AW88"/>
    <mergeCell ref="AY88:BB88"/>
    <mergeCell ref="CZ89:DH89"/>
    <mergeCell ref="DI89:DQ89"/>
    <mergeCell ref="DR89:DZ89"/>
    <mergeCell ref="EA89:EI89"/>
    <mergeCell ref="EJ89:ER89"/>
    <mergeCell ref="C90:D90"/>
    <mergeCell ref="E90:F90"/>
    <mergeCell ref="G90:H90"/>
    <mergeCell ref="I90:K90"/>
    <mergeCell ref="M90:P90"/>
    <mergeCell ref="CC89:CD89"/>
    <mergeCell ref="CE89:CF89"/>
    <mergeCell ref="CG89:CH89"/>
    <mergeCell ref="CI89:CK89"/>
    <mergeCell ref="CM89:CP89"/>
    <mergeCell ref="CQ89:CT89"/>
    <mergeCell ref="BJ89:BK89"/>
    <mergeCell ref="BL89:BM89"/>
    <mergeCell ref="BN89:BO89"/>
    <mergeCell ref="BP89:BR89"/>
    <mergeCell ref="BT89:BW89"/>
    <mergeCell ref="BX89:CA89"/>
    <mergeCell ref="AO89:AP89"/>
    <mergeCell ref="AQ89:AR89"/>
    <mergeCell ref="AS89:AT89"/>
    <mergeCell ref="AU89:AW89"/>
    <mergeCell ref="AY89:BB89"/>
    <mergeCell ref="BC89:BF89"/>
    <mergeCell ref="V89:W89"/>
    <mergeCell ref="X89:Y89"/>
    <mergeCell ref="Z89:AA89"/>
    <mergeCell ref="AB89:AD89"/>
    <mergeCell ref="DR90:DZ90"/>
    <mergeCell ref="EA90:EI90"/>
    <mergeCell ref="EJ90:ER90"/>
    <mergeCell ref="BX90:CA90"/>
    <mergeCell ref="CC90:CD90"/>
    <mergeCell ref="CE90:CF90"/>
    <mergeCell ref="CG90:CH90"/>
    <mergeCell ref="CI90:CK90"/>
    <mergeCell ref="CM90:CP90"/>
    <mergeCell ref="BC90:BF90"/>
    <mergeCell ref="BJ90:BK90"/>
    <mergeCell ref="BL90:BM90"/>
    <mergeCell ref="BN90:BO90"/>
    <mergeCell ref="BP90:BR90"/>
    <mergeCell ref="BT90:BW90"/>
    <mergeCell ref="AJ90:AM90"/>
    <mergeCell ref="AO90:AP90"/>
    <mergeCell ref="AQ90:AR90"/>
    <mergeCell ref="AS90:AT90"/>
    <mergeCell ref="AU90:AW90"/>
    <mergeCell ref="AY90:BB90"/>
    <mergeCell ref="AY91:BB91"/>
    <mergeCell ref="BC91:BF91"/>
    <mergeCell ref="V91:W91"/>
    <mergeCell ref="X91:Y91"/>
    <mergeCell ref="Z91:AA91"/>
    <mergeCell ref="AB91:AD91"/>
    <mergeCell ref="AF91:AI91"/>
    <mergeCell ref="AJ91:AM91"/>
    <mergeCell ref="C91:D91"/>
    <mergeCell ref="E91:F91"/>
    <mergeCell ref="G91:H91"/>
    <mergeCell ref="I91:K91"/>
    <mergeCell ref="M91:P91"/>
    <mergeCell ref="Q91:T91"/>
    <mergeCell ref="CQ90:CT90"/>
    <mergeCell ref="CZ90:DH90"/>
    <mergeCell ref="DI90:DQ90"/>
    <mergeCell ref="Q90:T90"/>
    <mergeCell ref="V90:W90"/>
    <mergeCell ref="X90:Y90"/>
    <mergeCell ref="Z90:AA90"/>
    <mergeCell ref="AB90:AD90"/>
    <mergeCell ref="AF90:AI90"/>
    <mergeCell ref="Q92:T92"/>
    <mergeCell ref="V92:W92"/>
    <mergeCell ref="X92:Y92"/>
    <mergeCell ref="Z92:AA92"/>
    <mergeCell ref="AB92:AD92"/>
    <mergeCell ref="AF92:AI92"/>
    <mergeCell ref="CZ91:DH91"/>
    <mergeCell ref="DI91:DQ91"/>
    <mergeCell ref="DR91:DZ91"/>
    <mergeCell ref="EA91:EI91"/>
    <mergeCell ref="EJ91:ER91"/>
    <mergeCell ref="C92:D92"/>
    <mergeCell ref="E92:F92"/>
    <mergeCell ref="G92:H92"/>
    <mergeCell ref="I92:K92"/>
    <mergeCell ref="M92:P92"/>
    <mergeCell ref="CC91:CD91"/>
    <mergeCell ref="CE91:CF91"/>
    <mergeCell ref="CG91:CH91"/>
    <mergeCell ref="CI91:CK91"/>
    <mergeCell ref="CM91:CP91"/>
    <mergeCell ref="CQ91:CT91"/>
    <mergeCell ref="BJ91:BK91"/>
    <mergeCell ref="BL91:BM91"/>
    <mergeCell ref="BN91:BO91"/>
    <mergeCell ref="BP91:BR91"/>
    <mergeCell ref="BT91:BW91"/>
    <mergeCell ref="BX91:CA91"/>
    <mergeCell ref="AO91:AP91"/>
    <mergeCell ref="AQ91:AR91"/>
    <mergeCell ref="AS91:AT91"/>
    <mergeCell ref="AU91:AW91"/>
    <mergeCell ref="AF93:AI93"/>
    <mergeCell ref="AJ93:AM93"/>
    <mergeCell ref="C93:D93"/>
    <mergeCell ref="E93:F93"/>
    <mergeCell ref="G93:H93"/>
    <mergeCell ref="I93:K93"/>
    <mergeCell ref="M93:P93"/>
    <mergeCell ref="Q93:T93"/>
    <mergeCell ref="CQ92:CT92"/>
    <mergeCell ref="CZ92:DH92"/>
    <mergeCell ref="DI92:DQ92"/>
    <mergeCell ref="DR92:DZ92"/>
    <mergeCell ref="EA92:EI92"/>
    <mergeCell ref="EJ92:ER92"/>
    <mergeCell ref="BX92:CA92"/>
    <mergeCell ref="CC92:CD92"/>
    <mergeCell ref="CE92:CF92"/>
    <mergeCell ref="CG92:CH92"/>
    <mergeCell ref="CI92:CK92"/>
    <mergeCell ref="CM92:CP92"/>
    <mergeCell ref="BC92:BF92"/>
    <mergeCell ref="BJ92:BK92"/>
    <mergeCell ref="BL92:BM92"/>
    <mergeCell ref="BN92:BO92"/>
    <mergeCell ref="BP92:BR92"/>
    <mergeCell ref="BT92:BW92"/>
    <mergeCell ref="AJ92:AM92"/>
    <mergeCell ref="AO92:AP92"/>
    <mergeCell ref="AQ92:AR92"/>
    <mergeCell ref="AS92:AT92"/>
    <mergeCell ref="AU92:AW92"/>
    <mergeCell ref="AY92:BB92"/>
    <mergeCell ref="CZ93:DH93"/>
    <mergeCell ref="DI93:DQ93"/>
    <mergeCell ref="DR93:DZ93"/>
    <mergeCell ref="EA93:EI93"/>
    <mergeCell ref="EJ93:ER93"/>
    <mergeCell ref="C94:D94"/>
    <mergeCell ref="E94:F94"/>
    <mergeCell ref="G94:H94"/>
    <mergeCell ref="I94:K94"/>
    <mergeCell ref="M94:P94"/>
    <mergeCell ref="CC93:CD93"/>
    <mergeCell ref="CE93:CF93"/>
    <mergeCell ref="CG93:CH93"/>
    <mergeCell ref="CI93:CK93"/>
    <mergeCell ref="CM93:CP93"/>
    <mergeCell ref="CQ93:CT93"/>
    <mergeCell ref="BJ93:BK93"/>
    <mergeCell ref="BL93:BM93"/>
    <mergeCell ref="BN93:BO93"/>
    <mergeCell ref="BP93:BR93"/>
    <mergeCell ref="BT93:BW93"/>
    <mergeCell ref="BX93:CA93"/>
    <mergeCell ref="AO93:AP93"/>
    <mergeCell ref="AQ93:AR93"/>
    <mergeCell ref="AS93:AT93"/>
    <mergeCell ref="AU93:AW93"/>
    <mergeCell ref="AY93:BB93"/>
    <mergeCell ref="BC93:BF93"/>
    <mergeCell ref="V93:W93"/>
    <mergeCell ref="X93:Y93"/>
    <mergeCell ref="Z93:AA93"/>
    <mergeCell ref="AB93:AD93"/>
    <mergeCell ref="DR94:DZ94"/>
    <mergeCell ref="EA94:EI94"/>
    <mergeCell ref="EJ94:ER94"/>
    <mergeCell ref="BX94:CA94"/>
    <mergeCell ref="CC94:CD94"/>
    <mergeCell ref="CE94:CF94"/>
    <mergeCell ref="CG94:CH94"/>
    <mergeCell ref="CI94:CK94"/>
    <mergeCell ref="CM94:CP94"/>
    <mergeCell ref="BC94:BF94"/>
    <mergeCell ref="BJ94:BK94"/>
    <mergeCell ref="BL94:BM94"/>
    <mergeCell ref="BN94:BO94"/>
    <mergeCell ref="BP94:BR94"/>
    <mergeCell ref="BT94:BW94"/>
    <mergeCell ref="AJ94:AM94"/>
    <mergeCell ref="AO94:AP94"/>
    <mergeCell ref="AQ94:AR94"/>
    <mergeCell ref="AS94:AT94"/>
    <mergeCell ref="AU94:AW94"/>
    <mergeCell ref="AY94:BB94"/>
    <mergeCell ref="AY95:BB95"/>
    <mergeCell ref="BC95:BF95"/>
    <mergeCell ref="V95:W95"/>
    <mergeCell ref="X95:Y95"/>
    <mergeCell ref="Z95:AA95"/>
    <mergeCell ref="AB95:AD95"/>
    <mergeCell ref="AF95:AI95"/>
    <mergeCell ref="AJ95:AM95"/>
    <mergeCell ref="C95:D95"/>
    <mergeCell ref="E95:F95"/>
    <mergeCell ref="G95:H95"/>
    <mergeCell ref="I95:K95"/>
    <mergeCell ref="M95:P95"/>
    <mergeCell ref="Q95:T95"/>
    <mergeCell ref="CQ94:CT94"/>
    <mergeCell ref="CZ94:DH94"/>
    <mergeCell ref="DI94:DQ94"/>
    <mergeCell ref="Q94:T94"/>
    <mergeCell ref="V94:W94"/>
    <mergeCell ref="X94:Y94"/>
    <mergeCell ref="Z94:AA94"/>
    <mergeCell ref="AB94:AD94"/>
    <mergeCell ref="AF94:AI94"/>
    <mergeCell ref="Q96:T96"/>
    <mergeCell ref="V96:W96"/>
    <mergeCell ref="X96:Y96"/>
    <mergeCell ref="Z96:AA96"/>
    <mergeCell ref="AB96:AD96"/>
    <mergeCell ref="AF96:AI96"/>
    <mergeCell ref="CZ95:DH95"/>
    <mergeCell ref="DI95:DQ95"/>
    <mergeCell ref="DR95:DZ95"/>
    <mergeCell ref="EA95:EI95"/>
    <mergeCell ref="EJ95:ER95"/>
    <mergeCell ref="C96:D96"/>
    <mergeCell ref="E96:F96"/>
    <mergeCell ref="G96:H96"/>
    <mergeCell ref="I96:K96"/>
    <mergeCell ref="M96:P96"/>
    <mergeCell ref="CC95:CD95"/>
    <mergeCell ref="CE95:CF95"/>
    <mergeCell ref="CG95:CH95"/>
    <mergeCell ref="CI95:CK95"/>
    <mergeCell ref="CM95:CP95"/>
    <mergeCell ref="CQ95:CT95"/>
    <mergeCell ref="BJ95:BK95"/>
    <mergeCell ref="BL95:BM95"/>
    <mergeCell ref="BN95:BO95"/>
    <mergeCell ref="BP95:BR95"/>
    <mergeCell ref="BT95:BW95"/>
    <mergeCell ref="BX95:CA95"/>
    <mergeCell ref="AO95:AP95"/>
    <mergeCell ref="AQ95:AR95"/>
    <mergeCell ref="AS95:AT95"/>
    <mergeCell ref="AU95:AW95"/>
    <mergeCell ref="AF97:AI97"/>
    <mergeCell ref="AJ97:AM97"/>
    <mergeCell ref="C97:D97"/>
    <mergeCell ref="E97:F97"/>
    <mergeCell ref="G97:H97"/>
    <mergeCell ref="I97:K97"/>
    <mergeCell ref="M97:P97"/>
    <mergeCell ref="Q97:T97"/>
    <mergeCell ref="CQ96:CT96"/>
    <mergeCell ref="CZ96:DH96"/>
    <mergeCell ref="DI96:DQ96"/>
    <mergeCell ref="DR96:DZ96"/>
    <mergeCell ref="EA96:EI96"/>
    <mergeCell ref="EJ96:ER96"/>
    <mergeCell ref="BX96:CA96"/>
    <mergeCell ref="CC96:CD96"/>
    <mergeCell ref="CE96:CF96"/>
    <mergeCell ref="CG96:CH96"/>
    <mergeCell ref="CI96:CK96"/>
    <mergeCell ref="CM96:CP96"/>
    <mergeCell ref="BC96:BF96"/>
    <mergeCell ref="BJ96:BK96"/>
    <mergeCell ref="BL96:BM96"/>
    <mergeCell ref="BN96:BO96"/>
    <mergeCell ref="BP96:BR96"/>
    <mergeCell ref="BT96:BW96"/>
    <mergeCell ref="AJ96:AM96"/>
    <mergeCell ref="AO96:AP96"/>
    <mergeCell ref="AQ96:AR96"/>
    <mergeCell ref="AS96:AT96"/>
    <mergeCell ref="AU96:AW96"/>
    <mergeCell ref="AY96:BB96"/>
    <mergeCell ref="CZ97:DH97"/>
    <mergeCell ref="DI97:DQ97"/>
    <mergeCell ref="DR97:DZ97"/>
    <mergeCell ref="EA97:EI97"/>
    <mergeCell ref="EJ97:ER97"/>
    <mergeCell ref="C98:D98"/>
    <mergeCell ref="E98:F98"/>
    <mergeCell ref="G98:H98"/>
    <mergeCell ref="I98:K98"/>
    <mergeCell ref="M98:P98"/>
    <mergeCell ref="CC97:CD97"/>
    <mergeCell ref="CE97:CF97"/>
    <mergeCell ref="CG97:CH97"/>
    <mergeCell ref="CI97:CK97"/>
    <mergeCell ref="CM97:CP97"/>
    <mergeCell ref="CQ97:CT97"/>
    <mergeCell ref="BJ97:BK97"/>
    <mergeCell ref="BL97:BM97"/>
    <mergeCell ref="BN97:BO97"/>
    <mergeCell ref="BP97:BR97"/>
    <mergeCell ref="BT97:BW97"/>
    <mergeCell ref="BX97:CA97"/>
    <mergeCell ref="AO97:AP97"/>
    <mergeCell ref="AQ97:AR97"/>
    <mergeCell ref="AS97:AT97"/>
    <mergeCell ref="AU97:AW97"/>
    <mergeCell ref="AY97:BB97"/>
    <mergeCell ref="BC97:BF97"/>
    <mergeCell ref="V97:W97"/>
    <mergeCell ref="X97:Y97"/>
    <mergeCell ref="Z97:AA97"/>
    <mergeCell ref="AB97:AD97"/>
    <mergeCell ref="DR98:DZ98"/>
    <mergeCell ref="EA98:EI98"/>
    <mergeCell ref="EJ98:ER98"/>
    <mergeCell ref="BX98:CA98"/>
    <mergeCell ref="CC98:CD98"/>
    <mergeCell ref="CE98:CF98"/>
    <mergeCell ref="CG98:CH98"/>
    <mergeCell ref="CI98:CK98"/>
    <mergeCell ref="CM98:CP98"/>
    <mergeCell ref="BC98:BF98"/>
    <mergeCell ref="BJ98:BK98"/>
    <mergeCell ref="BL98:BM98"/>
    <mergeCell ref="BN98:BO98"/>
    <mergeCell ref="BP98:BR98"/>
    <mergeCell ref="BT98:BW98"/>
    <mergeCell ref="AJ98:AM98"/>
    <mergeCell ref="AO98:AP98"/>
    <mergeCell ref="AQ98:AR98"/>
    <mergeCell ref="AS98:AT98"/>
    <mergeCell ref="AU98:AW98"/>
    <mergeCell ref="AY98:BB98"/>
    <mergeCell ref="AY99:BB99"/>
    <mergeCell ref="BC99:BF99"/>
    <mergeCell ref="V99:W99"/>
    <mergeCell ref="X99:Y99"/>
    <mergeCell ref="Z99:AA99"/>
    <mergeCell ref="AB99:AD99"/>
    <mergeCell ref="AF99:AI99"/>
    <mergeCell ref="AJ99:AM99"/>
    <mergeCell ref="C99:D99"/>
    <mergeCell ref="E99:F99"/>
    <mergeCell ref="G99:H99"/>
    <mergeCell ref="I99:K99"/>
    <mergeCell ref="M99:P99"/>
    <mergeCell ref="Q99:T99"/>
    <mergeCell ref="CQ98:CT98"/>
    <mergeCell ref="CZ98:DH98"/>
    <mergeCell ref="DI98:DQ98"/>
    <mergeCell ref="Q98:T98"/>
    <mergeCell ref="V98:W98"/>
    <mergeCell ref="X98:Y98"/>
    <mergeCell ref="Z98:AA98"/>
    <mergeCell ref="AB98:AD98"/>
    <mergeCell ref="AF98:AI98"/>
    <mergeCell ref="Q100:T100"/>
    <mergeCell ref="V100:W100"/>
    <mergeCell ref="X100:Y100"/>
    <mergeCell ref="Z100:AA100"/>
    <mergeCell ref="AB100:AD100"/>
    <mergeCell ref="AF100:AI100"/>
    <mergeCell ref="CZ99:DH99"/>
    <mergeCell ref="DI99:DQ99"/>
    <mergeCell ref="DR99:DZ99"/>
    <mergeCell ref="EA99:EI99"/>
    <mergeCell ref="EJ99:ER99"/>
    <mergeCell ref="C100:D100"/>
    <mergeCell ref="E100:F100"/>
    <mergeCell ref="G100:H100"/>
    <mergeCell ref="I100:K100"/>
    <mergeCell ref="M100:P100"/>
    <mergeCell ref="CC99:CD99"/>
    <mergeCell ref="CE99:CF99"/>
    <mergeCell ref="CG99:CH99"/>
    <mergeCell ref="CI99:CK99"/>
    <mergeCell ref="CM99:CP99"/>
    <mergeCell ref="CQ99:CT99"/>
    <mergeCell ref="BJ99:BK99"/>
    <mergeCell ref="BL99:BM99"/>
    <mergeCell ref="BN99:BO99"/>
    <mergeCell ref="BP99:BR99"/>
    <mergeCell ref="BT99:BW99"/>
    <mergeCell ref="BX99:CA99"/>
    <mergeCell ref="AO99:AP99"/>
    <mergeCell ref="AQ99:AR99"/>
    <mergeCell ref="AS99:AT99"/>
    <mergeCell ref="AU99:AW99"/>
    <mergeCell ref="AF101:AI101"/>
    <mergeCell ref="AJ101:AM101"/>
    <mergeCell ref="C101:D101"/>
    <mergeCell ref="E101:F101"/>
    <mergeCell ref="G101:H101"/>
    <mergeCell ref="I101:K101"/>
    <mergeCell ref="M101:P101"/>
    <mergeCell ref="Q101:T101"/>
    <mergeCell ref="CQ100:CT100"/>
    <mergeCell ref="CZ100:DH100"/>
    <mergeCell ref="DI100:DQ100"/>
    <mergeCell ref="DR100:DZ100"/>
    <mergeCell ref="EA100:EI100"/>
    <mergeCell ref="EJ100:ER100"/>
    <mergeCell ref="BX100:CA100"/>
    <mergeCell ref="CC100:CD100"/>
    <mergeCell ref="CE100:CF100"/>
    <mergeCell ref="CG100:CH100"/>
    <mergeCell ref="CI100:CK100"/>
    <mergeCell ref="CM100:CP100"/>
    <mergeCell ref="BC100:BF100"/>
    <mergeCell ref="BJ100:BK100"/>
    <mergeCell ref="BL100:BM100"/>
    <mergeCell ref="BN100:BO100"/>
    <mergeCell ref="BP100:BR100"/>
    <mergeCell ref="BT100:BW100"/>
    <mergeCell ref="AJ100:AM100"/>
    <mergeCell ref="AO100:AP100"/>
    <mergeCell ref="AQ100:AR100"/>
    <mergeCell ref="AS100:AT100"/>
    <mergeCell ref="AU100:AW100"/>
    <mergeCell ref="AY100:BB100"/>
    <mergeCell ref="CZ101:DH101"/>
    <mergeCell ref="DI101:DQ101"/>
    <mergeCell ref="DR101:DZ101"/>
    <mergeCell ref="EA101:EI101"/>
    <mergeCell ref="EJ101:ER101"/>
    <mergeCell ref="C102:D102"/>
    <mergeCell ref="E102:F102"/>
    <mergeCell ref="G102:H102"/>
    <mergeCell ref="I102:K102"/>
    <mergeCell ref="M102:P102"/>
    <mergeCell ref="CC101:CD101"/>
    <mergeCell ref="CE101:CF101"/>
    <mergeCell ref="CG101:CH101"/>
    <mergeCell ref="CI101:CK101"/>
    <mergeCell ref="CM101:CP101"/>
    <mergeCell ref="CQ101:CT101"/>
    <mergeCell ref="BJ101:BK101"/>
    <mergeCell ref="BL101:BM101"/>
    <mergeCell ref="BN101:BO101"/>
    <mergeCell ref="BP101:BR101"/>
    <mergeCell ref="BT101:BW101"/>
    <mergeCell ref="BX101:CA101"/>
    <mergeCell ref="AO101:AP101"/>
    <mergeCell ref="AQ101:AR101"/>
    <mergeCell ref="AS101:AT101"/>
    <mergeCell ref="AU101:AW101"/>
    <mergeCell ref="AY101:BB101"/>
    <mergeCell ref="BC101:BF101"/>
    <mergeCell ref="V101:W101"/>
    <mergeCell ref="X101:Y101"/>
    <mergeCell ref="Z101:AA101"/>
    <mergeCell ref="AB101:AD101"/>
    <mergeCell ref="DR102:DZ102"/>
    <mergeCell ref="EA102:EI102"/>
    <mergeCell ref="EJ102:ER102"/>
    <mergeCell ref="BX102:CA102"/>
    <mergeCell ref="CC102:CD102"/>
    <mergeCell ref="CE102:CF102"/>
    <mergeCell ref="CG102:CH102"/>
    <mergeCell ref="CI102:CK102"/>
    <mergeCell ref="CM102:CP102"/>
    <mergeCell ref="BC102:BF102"/>
    <mergeCell ref="BJ102:BK102"/>
    <mergeCell ref="BL102:BM102"/>
    <mergeCell ref="BN102:BO102"/>
    <mergeCell ref="BP102:BR102"/>
    <mergeCell ref="BT102:BW102"/>
    <mergeCell ref="AJ102:AM102"/>
    <mergeCell ref="AO102:AP102"/>
    <mergeCell ref="AQ102:AR102"/>
    <mergeCell ref="AS102:AT102"/>
    <mergeCell ref="AU102:AW102"/>
    <mergeCell ref="AY102:BB102"/>
    <mergeCell ref="AY103:BB103"/>
    <mergeCell ref="BC103:BF103"/>
    <mergeCell ref="V103:W103"/>
    <mergeCell ref="X103:Y103"/>
    <mergeCell ref="Z103:AA103"/>
    <mergeCell ref="AB103:AD103"/>
    <mergeCell ref="AF103:AI103"/>
    <mergeCell ref="AJ103:AM103"/>
    <mergeCell ref="C103:D103"/>
    <mergeCell ref="E103:F103"/>
    <mergeCell ref="G103:H103"/>
    <mergeCell ref="I103:K103"/>
    <mergeCell ref="M103:P103"/>
    <mergeCell ref="Q103:T103"/>
    <mergeCell ref="CQ102:CT102"/>
    <mergeCell ref="CZ102:DH102"/>
    <mergeCell ref="DI102:DQ102"/>
    <mergeCell ref="Q102:T102"/>
    <mergeCell ref="V102:W102"/>
    <mergeCell ref="X102:Y102"/>
    <mergeCell ref="Z102:AA102"/>
    <mergeCell ref="AB102:AD102"/>
    <mergeCell ref="AF102:AI102"/>
    <mergeCell ref="Q104:T104"/>
    <mergeCell ref="V104:W104"/>
    <mergeCell ref="X104:Y104"/>
    <mergeCell ref="Z104:AA104"/>
    <mergeCell ref="AB104:AD104"/>
    <mergeCell ref="AF104:AI104"/>
    <mergeCell ref="CZ103:DH103"/>
    <mergeCell ref="DI103:DQ103"/>
    <mergeCell ref="DR103:DZ103"/>
    <mergeCell ref="EA103:EI103"/>
    <mergeCell ref="EJ103:ER103"/>
    <mergeCell ref="C104:D104"/>
    <mergeCell ref="E104:F104"/>
    <mergeCell ref="G104:H104"/>
    <mergeCell ref="I104:K104"/>
    <mergeCell ref="M104:P104"/>
    <mergeCell ref="CC103:CD103"/>
    <mergeCell ref="CE103:CF103"/>
    <mergeCell ref="CG103:CH103"/>
    <mergeCell ref="CI103:CK103"/>
    <mergeCell ref="CM103:CP103"/>
    <mergeCell ref="CQ103:CT103"/>
    <mergeCell ref="BJ103:BK103"/>
    <mergeCell ref="BL103:BM103"/>
    <mergeCell ref="BN103:BO103"/>
    <mergeCell ref="BP103:BR103"/>
    <mergeCell ref="BT103:BW103"/>
    <mergeCell ref="BX103:CA103"/>
    <mergeCell ref="AO103:AP103"/>
    <mergeCell ref="AQ103:AR103"/>
    <mergeCell ref="AS103:AT103"/>
    <mergeCell ref="AU103:AW103"/>
    <mergeCell ref="AF105:AI105"/>
    <mergeCell ref="AJ105:AM105"/>
    <mergeCell ref="C105:D105"/>
    <mergeCell ref="E105:F105"/>
    <mergeCell ref="G105:H105"/>
    <mergeCell ref="I105:K105"/>
    <mergeCell ref="M105:P105"/>
    <mergeCell ref="Q105:T105"/>
    <mergeCell ref="CQ104:CT104"/>
    <mergeCell ref="CZ104:DH104"/>
    <mergeCell ref="DI104:DQ104"/>
    <mergeCell ref="DR104:DZ104"/>
    <mergeCell ref="EA104:EI104"/>
    <mergeCell ref="EJ104:ER104"/>
    <mergeCell ref="BX104:CA104"/>
    <mergeCell ref="CC104:CD104"/>
    <mergeCell ref="CE104:CF104"/>
    <mergeCell ref="CG104:CH104"/>
    <mergeCell ref="CI104:CK104"/>
    <mergeCell ref="CM104:CP104"/>
    <mergeCell ref="BC104:BF104"/>
    <mergeCell ref="BJ104:BK104"/>
    <mergeCell ref="BL104:BM104"/>
    <mergeCell ref="BN104:BO104"/>
    <mergeCell ref="BP104:BR104"/>
    <mergeCell ref="BT104:BW104"/>
    <mergeCell ref="AJ104:AM104"/>
    <mergeCell ref="AO104:AP104"/>
    <mergeCell ref="AQ104:AR104"/>
    <mergeCell ref="AS104:AT104"/>
    <mergeCell ref="AU104:AW104"/>
    <mergeCell ref="AY104:BB104"/>
    <mergeCell ref="CZ105:DH105"/>
    <mergeCell ref="DI105:DQ105"/>
    <mergeCell ref="DR105:DZ105"/>
    <mergeCell ref="EA105:EI105"/>
    <mergeCell ref="EJ105:ER105"/>
    <mergeCell ref="C106:D106"/>
    <mergeCell ref="E106:F106"/>
    <mergeCell ref="G106:H106"/>
    <mergeCell ref="I106:K106"/>
    <mergeCell ref="M106:P106"/>
    <mergeCell ref="CC105:CD105"/>
    <mergeCell ref="CE105:CF105"/>
    <mergeCell ref="CG105:CH105"/>
    <mergeCell ref="CI105:CK105"/>
    <mergeCell ref="CM105:CP105"/>
    <mergeCell ref="CQ105:CT105"/>
    <mergeCell ref="BJ105:BK105"/>
    <mergeCell ref="BL105:BM105"/>
    <mergeCell ref="BN105:BO105"/>
    <mergeCell ref="BP105:BR105"/>
    <mergeCell ref="BT105:BW105"/>
    <mergeCell ref="BX105:CA105"/>
    <mergeCell ref="AO105:AP105"/>
    <mergeCell ref="AQ105:AR105"/>
    <mergeCell ref="AS105:AT105"/>
    <mergeCell ref="AU105:AW105"/>
    <mergeCell ref="AY105:BB105"/>
    <mergeCell ref="BC105:BF105"/>
    <mergeCell ref="V105:W105"/>
    <mergeCell ref="X105:Y105"/>
    <mergeCell ref="Z105:AA105"/>
    <mergeCell ref="AB105:AD105"/>
    <mergeCell ref="DI106:DQ106"/>
    <mergeCell ref="DR106:DZ106"/>
    <mergeCell ref="EA106:EI106"/>
    <mergeCell ref="EJ106:ER106"/>
    <mergeCell ref="BX106:CA106"/>
    <mergeCell ref="CC106:CD106"/>
    <mergeCell ref="CE106:CF106"/>
    <mergeCell ref="CG106:CH106"/>
    <mergeCell ref="CI106:CK106"/>
    <mergeCell ref="CM106:CP106"/>
    <mergeCell ref="BC106:BF106"/>
    <mergeCell ref="BJ106:BK106"/>
    <mergeCell ref="BL106:BM106"/>
    <mergeCell ref="BN106:BO106"/>
    <mergeCell ref="BP106:BR106"/>
    <mergeCell ref="BT106:BW106"/>
    <mergeCell ref="AJ106:AM106"/>
    <mergeCell ref="AO106:AP106"/>
    <mergeCell ref="AQ106:AR106"/>
    <mergeCell ref="AS106:AT106"/>
    <mergeCell ref="AU106:AW106"/>
    <mergeCell ref="AY106:BB106"/>
    <mergeCell ref="AU107:AW107"/>
    <mergeCell ref="AY107:BB107"/>
    <mergeCell ref="BC107:BF107"/>
    <mergeCell ref="V107:W107"/>
    <mergeCell ref="X107:Y107"/>
    <mergeCell ref="Z107:AA107"/>
    <mergeCell ref="AB107:AD107"/>
    <mergeCell ref="AF107:AI107"/>
    <mergeCell ref="AJ107:AM107"/>
    <mergeCell ref="C107:D107"/>
    <mergeCell ref="E107:F107"/>
    <mergeCell ref="G107:H107"/>
    <mergeCell ref="I107:K107"/>
    <mergeCell ref="M107:P107"/>
    <mergeCell ref="Q107:T107"/>
    <mergeCell ref="CQ106:CT106"/>
    <mergeCell ref="CZ106:DH106"/>
    <mergeCell ref="Q106:T106"/>
    <mergeCell ref="V106:W106"/>
    <mergeCell ref="X106:Y106"/>
    <mergeCell ref="Z106:AA106"/>
    <mergeCell ref="AB106:AD106"/>
    <mergeCell ref="AF106:AI106"/>
    <mergeCell ref="AY108:BB108"/>
    <mergeCell ref="Q108:T108"/>
    <mergeCell ref="V108:W108"/>
    <mergeCell ref="X108:Y108"/>
    <mergeCell ref="Z108:AA108"/>
    <mergeCell ref="AB108:AD108"/>
    <mergeCell ref="AF108:AI108"/>
    <mergeCell ref="CZ107:DH107"/>
    <mergeCell ref="DI107:DQ107"/>
    <mergeCell ref="DR107:DZ107"/>
    <mergeCell ref="EA107:EI107"/>
    <mergeCell ref="EJ107:ER107"/>
    <mergeCell ref="C108:D108"/>
    <mergeCell ref="E108:F108"/>
    <mergeCell ref="G108:H108"/>
    <mergeCell ref="I108:K108"/>
    <mergeCell ref="M108:P108"/>
    <mergeCell ref="CC107:CD107"/>
    <mergeCell ref="CE107:CF107"/>
    <mergeCell ref="CG107:CH107"/>
    <mergeCell ref="CI107:CK107"/>
    <mergeCell ref="CM107:CP107"/>
    <mergeCell ref="CQ107:CT107"/>
    <mergeCell ref="BJ107:BK107"/>
    <mergeCell ref="BL107:BM107"/>
    <mergeCell ref="BN107:BO107"/>
    <mergeCell ref="BP107:BR107"/>
    <mergeCell ref="BT107:BW107"/>
    <mergeCell ref="BX107:CA107"/>
    <mergeCell ref="AO107:AP107"/>
    <mergeCell ref="AQ107:AR107"/>
    <mergeCell ref="AS107:AT107"/>
    <mergeCell ref="AB109:AD109"/>
    <mergeCell ref="AF109:AI109"/>
    <mergeCell ref="AJ109:AM109"/>
    <mergeCell ref="C109:D109"/>
    <mergeCell ref="E109:F109"/>
    <mergeCell ref="G109:H109"/>
    <mergeCell ref="I109:K109"/>
    <mergeCell ref="M109:P109"/>
    <mergeCell ref="Q109:T109"/>
    <mergeCell ref="CQ108:CT108"/>
    <mergeCell ref="CZ108:DH108"/>
    <mergeCell ref="DI108:DQ108"/>
    <mergeCell ref="DR108:DZ108"/>
    <mergeCell ref="EA108:EI108"/>
    <mergeCell ref="EJ108:ER108"/>
    <mergeCell ref="BX108:CA108"/>
    <mergeCell ref="CC108:CD108"/>
    <mergeCell ref="CE108:CF108"/>
    <mergeCell ref="CG108:CH108"/>
    <mergeCell ref="CI108:CK108"/>
    <mergeCell ref="CM108:CP108"/>
    <mergeCell ref="BC108:BF108"/>
    <mergeCell ref="BJ108:BK108"/>
    <mergeCell ref="BL108:BM108"/>
    <mergeCell ref="BN108:BO108"/>
    <mergeCell ref="BP108:BR108"/>
    <mergeCell ref="BT108:BW108"/>
    <mergeCell ref="AJ108:AM108"/>
    <mergeCell ref="AO108:AP108"/>
    <mergeCell ref="AQ108:AR108"/>
    <mergeCell ref="AS108:AT108"/>
    <mergeCell ref="AU108:AW108"/>
    <mergeCell ref="AF110:AI110"/>
    <mergeCell ref="CZ109:DH109"/>
    <mergeCell ref="DI109:DQ109"/>
    <mergeCell ref="DR109:DZ109"/>
    <mergeCell ref="EA109:EI109"/>
    <mergeCell ref="EJ109:ER109"/>
    <mergeCell ref="C110:D110"/>
    <mergeCell ref="E110:F110"/>
    <mergeCell ref="G110:H110"/>
    <mergeCell ref="I110:K110"/>
    <mergeCell ref="M110:P110"/>
    <mergeCell ref="CC109:CD109"/>
    <mergeCell ref="CE109:CF109"/>
    <mergeCell ref="CG109:CH109"/>
    <mergeCell ref="CI109:CK109"/>
    <mergeCell ref="CM109:CP109"/>
    <mergeCell ref="CQ109:CT109"/>
    <mergeCell ref="BJ109:BK109"/>
    <mergeCell ref="BL109:BM109"/>
    <mergeCell ref="BN109:BO109"/>
    <mergeCell ref="BP109:BR109"/>
    <mergeCell ref="BT109:BW109"/>
    <mergeCell ref="BX109:CA109"/>
    <mergeCell ref="AO109:AP109"/>
    <mergeCell ref="AQ109:AR109"/>
    <mergeCell ref="AS109:AT109"/>
    <mergeCell ref="AU109:AW109"/>
    <mergeCell ref="AY109:BB109"/>
    <mergeCell ref="BC109:BF109"/>
    <mergeCell ref="V109:W109"/>
    <mergeCell ref="X109:Y109"/>
    <mergeCell ref="Z109:AA109"/>
    <mergeCell ref="I111:K111"/>
    <mergeCell ref="M111:P111"/>
    <mergeCell ref="Q111:T111"/>
    <mergeCell ref="CQ110:CT110"/>
    <mergeCell ref="CZ110:DH110"/>
    <mergeCell ref="DI110:DQ110"/>
    <mergeCell ref="DR110:DZ110"/>
    <mergeCell ref="EA110:EI110"/>
    <mergeCell ref="EJ110:ER110"/>
    <mergeCell ref="BX110:CA110"/>
    <mergeCell ref="CC110:CD110"/>
    <mergeCell ref="CE110:CF110"/>
    <mergeCell ref="CG110:CH110"/>
    <mergeCell ref="CI110:CK110"/>
    <mergeCell ref="CM110:CP110"/>
    <mergeCell ref="BC110:BF110"/>
    <mergeCell ref="BJ110:BK110"/>
    <mergeCell ref="BL110:BM110"/>
    <mergeCell ref="BN110:BO110"/>
    <mergeCell ref="BP110:BR110"/>
    <mergeCell ref="BT110:BW110"/>
    <mergeCell ref="AJ110:AM110"/>
    <mergeCell ref="AO110:AP110"/>
    <mergeCell ref="AQ110:AR110"/>
    <mergeCell ref="AS110:AT110"/>
    <mergeCell ref="AU110:AW110"/>
    <mergeCell ref="AY110:BB110"/>
    <mergeCell ref="Q110:T110"/>
    <mergeCell ref="V110:W110"/>
    <mergeCell ref="X110:Y110"/>
    <mergeCell ref="Z110:AA110"/>
    <mergeCell ref="AB110:AD110"/>
    <mergeCell ref="C112:D112"/>
    <mergeCell ref="E112:F112"/>
    <mergeCell ref="G112:H112"/>
    <mergeCell ref="I112:K112"/>
    <mergeCell ref="M112:P112"/>
    <mergeCell ref="CC111:CD111"/>
    <mergeCell ref="CE111:CF111"/>
    <mergeCell ref="CG111:CH111"/>
    <mergeCell ref="CI111:CK111"/>
    <mergeCell ref="CM111:CP111"/>
    <mergeCell ref="CQ111:CT111"/>
    <mergeCell ref="BJ111:BK111"/>
    <mergeCell ref="BL111:BM111"/>
    <mergeCell ref="BN111:BO111"/>
    <mergeCell ref="BP111:BR111"/>
    <mergeCell ref="BT111:BW111"/>
    <mergeCell ref="BX111:CA111"/>
    <mergeCell ref="AO111:AP111"/>
    <mergeCell ref="AQ111:AR111"/>
    <mergeCell ref="AS111:AT111"/>
    <mergeCell ref="AU111:AW111"/>
    <mergeCell ref="AY111:BB111"/>
    <mergeCell ref="BC111:BF111"/>
    <mergeCell ref="V111:W111"/>
    <mergeCell ref="X111:Y111"/>
    <mergeCell ref="Z111:AA111"/>
    <mergeCell ref="AB111:AD111"/>
    <mergeCell ref="AF111:AI111"/>
    <mergeCell ref="AJ111:AM111"/>
    <mergeCell ref="C111:D111"/>
    <mergeCell ref="E111:F111"/>
    <mergeCell ref="G111:H111"/>
    <mergeCell ref="AJ112:AM112"/>
    <mergeCell ref="AO112:AP112"/>
    <mergeCell ref="AQ112:AR112"/>
    <mergeCell ref="AS112:AT112"/>
    <mergeCell ref="AU112:AW112"/>
    <mergeCell ref="AY112:BB112"/>
    <mergeCell ref="Q112:T112"/>
    <mergeCell ref="V112:W112"/>
    <mergeCell ref="X112:Y112"/>
    <mergeCell ref="Z112:AA112"/>
    <mergeCell ref="AB112:AD112"/>
    <mergeCell ref="AF112:AI112"/>
    <mergeCell ref="CZ111:DH111"/>
    <mergeCell ref="DI111:DQ111"/>
    <mergeCell ref="DR111:DZ111"/>
    <mergeCell ref="EA111:EI111"/>
    <mergeCell ref="EJ111:ER111"/>
    <mergeCell ref="CL113:CP113"/>
    <mergeCell ref="CQ112:CT112"/>
    <mergeCell ref="CZ112:DH112"/>
    <mergeCell ref="DI112:DQ112"/>
    <mergeCell ref="DR112:DZ112"/>
    <mergeCell ref="EA112:EI112"/>
    <mergeCell ref="EJ112:ER112"/>
    <mergeCell ref="BX112:CA112"/>
    <mergeCell ref="CC112:CD112"/>
    <mergeCell ref="CE112:CF112"/>
    <mergeCell ref="CG112:CH112"/>
    <mergeCell ref="CI112:CK112"/>
    <mergeCell ref="CM112:CP112"/>
    <mergeCell ref="BC112:BF112"/>
    <mergeCell ref="BJ112:BK112"/>
    <mergeCell ref="BL112:BM112"/>
    <mergeCell ref="BN112:BO112"/>
    <mergeCell ref="BP112:BR112"/>
    <mergeCell ref="BT112:BW112"/>
    <mergeCell ref="AW151:AX151"/>
    <mergeCell ref="AY151:BG151"/>
    <mergeCell ref="AF114:AI114"/>
    <mergeCell ref="C151:E151"/>
    <mergeCell ref="F151:H151"/>
    <mergeCell ref="I151:J151"/>
    <mergeCell ref="K151:R151"/>
    <mergeCell ref="S151:W151"/>
    <mergeCell ref="X151:Z151"/>
    <mergeCell ref="AA151:AC151"/>
    <mergeCell ref="AD151:AF151"/>
    <mergeCell ref="AG151:AI151"/>
    <mergeCell ref="C113:G113"/>
    <mergeCell ref="L113:P113"/>
    <mergeCell ref="AE113:AI113"/>
    <mergeCell ref="AX113:BB113"/>
    <mergeCell ref="BS113:BW113"/>
    <mergeCell ref="EF151:EI151"/>
    <mergeCell ref="EJ151:EV151"/>
    <mergeCell ref="C152:E152"/>
    <mergeCell ref="F152:H152"/>
    <mergeCell ref="I152:J152"/>
    <mergeCell ref="K152:R152"/>
    <mergeCell ref="S152:W152"/>
    <mergeCell ref="X152:Z152"/>
    <mergeCell ref="AA152:AC152"/>
    <mergeCell ref="AD152:AF152"/>
    <mergeCell ref="DH151:DK151"/>
    <mergeCell ref="DL151:DO151"/>
    <mergeCell ref="DP151:DS151"/>
    <mergeCell ref="DT151:DW151"/>
    <mergeCell ref="DX151:EA151"/>
    <mergeCell ref="EB151:EE151"/>
    <mergeCell ref="CK151:CN151"/>
    <mergeCell ref="CO151:CS151"/>
    <mergeCell ref="CT151:CW151"/>
    <mergeCell ref="CX151:DA151"/>
    <mergeCell ref="DB151:DC151"/>
    <mergeCell ref="DD151:DG151"/>
    <mergeCell ref="BJ151:BN151"/>
    <mergeCell ref="BO151:BU151"/>
    <mergeCell ref="BV151:BX151"/>
    <mergeCell ref="BY151:CB151"/>
    <mergeCell ref="CC151:CF151"/>
    <mergeCell ref="CG151:CJ151"/>
    <mergeCell ref="AJ151:AL151"/>
    <mergeCell ref="AM151:AO151"/>
    <mergeCell ref="AP151:AR151"/>
    <mergeCell ref="AS151:AU151"/>
    <mergeCell ref="EJ152:EV152"/>
    <mergeCell ref="C153:E153"/>
    <mergeCell ref="F153:H153"/>
    <mergeCell ref="I153:J153"/>
    <mergeCell ref="K153:R153"/>
    <mergeCell ref="S153:W153"/>
    <mergeCell ref="X153:Z153"/>
    <mergeCell ref="AA153:AC153"/>
    <mergeCell ref="AD153:AF153"/>
    <mergeCell ref="AG153:AI153"/>
    <mergeCell ref="DL152:DO152"/>
    <mergeCell ref="DP152:DS152"/>
    <mergeCell ref="DT152:DW152"/>
    <mergeCell ref="DX152:EA152"/>
    <mergeCell ref="EB152:EE152"/>
    <mergeCell ref="EF152:EI152"/>
    <mergeCell ref="AY152:BG152"/>
    <mergeCell ref="CT152:CW152"/>
    <mergeCell ref="CX152:DA152"/>
    <mergeCell ref="DB152:DC152"/>
    <mergeCell ref="DD152:DG152"/>
    <mergeCell ref="DH152:DK152"/>
    <mergeCell ref="AG152:AI152"/>
    <mergeCell ref="AJ152:AL152"/>
    <mergeCell ref="AM152:AO152"/>
    <mergeCell ref="AP152:AR152"/>
    <mergeCell ref="AS152:AU152"/>
    <mergeCell ref="AW152:AX152"/>
    <mergeCell ref="C154:E154"/>
    <mergeCell ref="F154:H154"/>
    <mergeCell ref="I154:J154"/>
    <mergeCell ref="K154:R154"/>
    <mergeCell ref="S154:W154"/>
    <mergeCell ref="X154:Z154"/>
    <mergeCell ref="DP153:DS153"/>
    <mergeCell ref="DT153:DW153"/>
    <mergeCell ref="DX153:EA153"/>
    <mergeCell ref="EB153:EE153"/>
    <mergeCell ref="EF153:EI153"/>
    <mergeCell ref="EJ153:EV153"/>
    <mergeCell ref="CT153:CW153"/>
    <mergeCell ref="CX153:DA153"/>
    <mergeCell ref="DB153:DC153"/>
    <mergeCell ref="DD153:DG153"/>
    <mergeCell ref="DH153:DK153"/>
    <mergeCell ref="DL153:DO153"/>
    <mergeCell ref="AJ153:AL153"/>
    <mergeCell ref="AM153:AO153"/>
    <mergeCell ref="AP153:AR153"/>
    <mergeCell ref="AS153:AU153"/>
    <mergeCell ref="AW153:AX153"/>
    <mergeCell ref="AY153:BG153"/>
    <mergeCell ref="EB154:EE154"/>
    <mergeCell ref="EF154:EI154"/>
    <mergeCell ref="EJ154:EV154"/>
    <mergeCell ref="K155:R155"/>
    <mergeCell ref="S155:W155"/>
    <mergeCell ref="X155:Z155"/>
    <mergeCell ref="AA155:AC155"/>
    <mergeCell ref="DD154:DG154"/>
    <mergeCell ref="DH154:DK154"/>
    <mergeCell ref="DL154:DO154"/>
    <mergeCell ref="DP154:DS154"/>
    <mergeCell ref="DT154:DW154"/>
    <mergeCell ref="DX154:EA154"/>
    <mergeCell ref="AS154:AU154"/>
    <mergeCell ref="AW154:AX154"/>
    <mergeCell ref="AY154:BG154"/>
    <mergeCell ref="CT154:CW154"/>
    <mergeCell ref="CX154:DA154"/>
    <mergeCell ref="DB154:DC154"/>
    <mergeCell ref="AA154:AC154"/>
    <mergeCell ref="AD154:AF154"/>
    <mergeCell ref="AG154:AI154"/>
    <mergeCell ref="AJ154:AL154"/>
    <mergeCell ref="AM154:AO154"/>
    <mergeCell ref="AP154:AR154"/>
    <mergeCell ref="EF155:EI155"/>
    <mergeCell ref="EJ155:EV155"/>
    <mergeCell ref="C156:E156"/>
    <mergeCell ref="F156:H156"/>
    <mergeCell ref="I156:J156"/>
    <mergeCell ref="K156:R156"/>
    <mergeCell ref="S156:W156"/>
    <mergeCell ref="X156:Z156"/>
    <mergeCell ref="AA156:AC156"/>
    <mergeCell ref="AD156:AF156"/>
    <mergeCell ref="DH155:DK155"/>
    <mergeCell ref="DL155:DO155"/>
    <mergeCell ref="DP155:DS155"/>
    <mergeCell ref="DT155:DW155"/>
    <mergeCell ref="DX155:EA155"/>
    <mergeCell ref="EB155:EE155"/>
    <mergeCell ref="AW155:AX155"/>
    <mergeCell ref="AY155:BG155"/>
    <mergeCell ref="CT155:CW155"/>
    <mergeCell ref="CX155:DA155"/>
    <mergeCell ref="DB155:DC155"/>
    <mergeCell ref="DD155:DG155"/>
    <mergeCell ref="AD155:AF155"/>
    <mergeCell ref="AG155:AI155"/>
    <mergeCell ref="AJ155:AL155"/>
    <mergeCell ref="AM155:AO155"/>
    <mergeCell ref="AP155:AR155"/>
    <mergeCell ref="AS155:AU155"/>
    <mergeCell ref="EJ156:EV156"/>
    <mergeCell ref="C155:E155"/>
    <mergeCell ref="F155:H155"/>
    <mergeCell ref="I155:J155"/>
    <mergeCell ref="X157:Z157"/>
    <mergeCell ref="AA157:AC157"/>
    <mergeCell ref="AD157:AF157"/>
    <mergeCell ref="AG157:AI157"/>
    <mergeCell ref="DL156:DO156"/>
    <mergeCell ref="DP156:DS156"/>
    <mergeCell ref="DT156:DW156"/>
    <mergeCell ref="DX156:EA156"/>
    <mergeCell ref="EB156:EE156"/>
    <mergeCell ref="EF156:EI156"/>
    <mergeCell ref="AY156:BG156"/>
    <mergeCell ref="CT156:CW156"/>
    <mergeCell ref="CX156:DA156"/>
    <mergeCell ref="DB156:DC156"/>
    <mergeCell ref="DD156:DG156"/>
    <mergeCell ref="DH156:DK156"/>
    <mergeCell ref="AG156:AI156"/>
    <mergeCell ref="AJ156:AL156"/>
    <mergeCell ref="AM156:AO156"/>
    <mergeCell ref="AP156:AR156"/>
    <mergeCell ref="AS156:AU156"/>
    <mergeCell ref="AW156:AX156"/>
    <mergeCell ref="C158:E158"/>
    <mergeCell ref="F158:H158"/>
    <mergeCell ref="I158:J158"/>
    <mergeCell ref="K158:R158"/>
    <mergeCell ref="S158:W158"/>
    <mergeCell ref="X158:Z158"/>
    <mergeCell ref="DP157:DS157"/>
    <mergeCell ref="DT157:DW157"/>
    <mergeCell ref="DX157:EA157"/>
    <mergeCell ref="EB157:EE157"/>
    <mergeCell ref="EF157:EI157"/>
    <mergeCell ref="EJ157:EV157"/>
    <mergeCell ref="CT157:CW157"/>
    <mergeCell ref="CX157:DA157"/>
    <mergeCell ref="DB157:DC157"/>
    <mergeCell ref="DD157:DG157"/>
    <mergeCell ref="DH157:DK157"/>
    <mergeCell ref="DL157:DO157"/>
    <mergeCell ref="AJ157:AL157"/>
    <mergeCell ref="AM157:AO157"/>
    <mergeCell ref="AP157:AR157"/>
    <mergeCell ref="AS157:AU157"/>
    <mergeCell ref="AW157:AX157"/>
    <mergeCell ref="AY157:BG157"/>
    <mergeCell ref="EB158:EE158"/>
    <mergeCell ref="EF158:EI158"/>
    <mergeCell ref="EJ158:EV158"/>
    <mergeCell ref="C157:E157"/>
    <mergeCell ref="F157:H157"/>
    <mergeCell ref="I157:J157"/>
    <mergeCell ref="K157:R157"/>
    <mergeCell ref="S157:W157"/>
    <mergeCell ref="K159:R159"/>
    <mergeCell ref="S159:W159"/>
    <mergeCell ref="X159:Z159"/>
    <mergeCell ref="AA159:AC159"/>
    <mergeCell ref="DD158:DG158"/>
    <mergeCell ref="DH158:DK158"/>
    <mergeCell ref="DL158:DO158"/>
    <mergeCell ref="DP158:DS158"/>
    <mergeCell ref="DT158:DW158"/>
    <mergeCell ref="DX158:EA158"/>
    <mergeCell ref="AS158:AU158"/>
    <mergeCell ref="AW158:AX158"/>
    <mergeCell ref="AY158:BG158"/>
    <mergeCell ref="CT158:CW158"/>
    <mergeCell ref="CX158:DA158"/>
    <mergeCell ref="DB158:DC158"/>
    <mergeCell ref="AA158:AC158"/>
    <mergeCell ref="AD158:AF158"/>
    <mergeCell ref="AG158:AI158"/>
    <mergeCell ref="AJ158:AL158"/>
    <mergeCell ref="AM158:AO158"/>
    <mergeCell ref="AP158:AR158"/>
    <mergeCell ref="EF159:EI159"/>
    <mergeCell ref="EJ159:EV159"/>
    <mergeCell ref="C160:E160"/>
    <mergeCell ref="F160:H160"/>
    <mergeCell ref="I160:J160"/>
    <mergeCell ref="K160:R160"/>
    <mergeCell ref="S160:W160"/>
    <mergeCell ref="X160:Z160"/>
    <mergeCell ref="AA160:AC160"/>
    <mergeCell ref="AD160:AF160"/>
    <mergeCell ref="DH159:DK159"/>
    <mergeCell ref="DL159:DO159"/>
    <mergeCell ref="DP159:DS159"/>
    <mergeCell ref="DT159:DW159"/>
    <mergeCell ref="DX159:EA159"/>
    <mergeCell ref="EB159:EE159"/>
    <mergeCell ref="AW159:AX159"/>
    <mergeCell ref="AY159:BG159"/>
    <mergeCell ref="CT159:CW159"/>
    <mergeCell ref="CX159:DA159"/>
    <mergeCell ref="DB159:DC159"/>
    <mergeCell ref="DD159:DG159"/>
    <mergeCell ref="AD159:AF159"/>
    <mergeCell ref="AG159:AI159"/>
    <mergeCell ref="AJ159:AL159"/>
    <mergeCell ref="AM159:AO159"/>
    <mergeCell ref="AP159:AR159"/>
    <mergeCell ref="AS159:AU159"/>
    <mergeCell ref="EJ160:EV160"/>
    <mergeCell ref="C159:E159"/>
    <mergeCell ref="F159:H159"/>
    <mergeCell ref="I159:J159"/>
    <mergeCell ref="DP161:DS161"/>
    <mergeCell ref="DT161:DW161"/>
    <mergeCell ref="DL160:DO160"/>
    <mergeCell ref="DP160:DS160"/>
    <mergeCell ref="DT160:DW160"/>
    <mergeCell ref="DX160:EA160"/>
    <mergeCell ref="EB160:EE160"/>
    <mergeCell ref="EF160:EI160"/>
    <mergeCell ref="AY160:BG160"/>
    <mergeCell ref="CT160:CW160"/>
    <mergeCell ref="CX160:DA160"/>
    <mergeCell ref="DB160:DC160"/>
    <mergeCell ref="DD160:DG160"/>
    <mergeCell ref="DH160:DK160"/>
    <mergeCell ref="AG160:AI160"/>
    <mergeCell ref="AJ160:AL160"/>
    <mergeCell ref="AM160:AO160"/>
    <mergeCell ref="AP160:AR160"/>
    <mergeCell ref="AS160:AU160"/>
    <mergeCell ref="AW160:AX160"/>
    <mergeCell ref="C163:E163"/>
    <mergeCell ref="F163:H163"/>
    <mergeCell ref="I163:J163"/>
    <mergeCell ref="K163:R163"/>
    <mergeCell ref="S163:W163"/>
    <mergeCell ref="X163:Z163"/>
    <mergeCell ref="DP162:DS162"/>
    <mergeCell ref="DT162:DW162"/>
    <mergeCell ref="DX162:EA162"/>
    <mergeCell ref="EB162:EE162"/>
    <mergeCell ref="EF162:EI162"/>
    <mergeCell ref="EJ162:EV162"/>
    <mergeCell ref="DX161:EA161"/>
    <mergeCell ref="EB161:EE161"/>
    <mergeCell ref="EF161:EI161"/>
    <mergeCell ref="EJ161:EV161"/>
    <mergeCell ref="CT162:CW162"/>
    <mergeCell ref="CX162:DA162"/>
    <mergeCell ref="DB162:DC162"/>
    <mergeCell ref="DD162:DG162"/>
    <mergeCell ref="DH162:DK162"/>
    <mergeCell ref="DL162:DO162"/>
    <mergeCell ref="EB163:EE163"/>
    <mergeCell ref="EF163:EI163"/>
    <mergeCell ref="EJ163:EV163"/>
    <mergeCell ref="C161:BG162"/>
    <mergeCell ref="CT161:CW161"/>
    <mergeCell ref="CX161:DA161"/>
    <mergeCell ref="DB161:DC161"/>
    <mergeCell ref="DD161:DG161"/>
    <mergeCell ref="DH161:DK161"/>
    <mergeCell ref="DL161:DO161"/>
    <mergeCell ref="K164:R164"/>
    <mergeCell ref="S164:W164"/>
    <mergeCell ref="X164:Z164"/>
    <mergeCell ref="AA164:AC164"/>
    <mergeCell ref="DD163:DG163"/>
    <mergeCell ref="DH163:DK163"/>
    <mergeCell ref="DL163:DO163"/>
    <mergeCell ref="DP163:DS163"/>
    <mergeCell ref="DT163:DW163"/>
    <mergeCell ref="DX163:EA163"/>
    <mergeCell ref="AS163:AU163"/>
    <mergeCell ref="AW163:AX163"/>
    <mergeCell ref="AY163:BG163"/>
    <mergeCell ref="CT163:CW163"/>
    <mergeCell ref="CX163:DA163"/>
    <mergeCell ref="DB163:DC163"/>
    <mergeCell ref="AA163:AC163"/>
    <mergeCell ref="AD163:AF163"/>
    <mergeCell ref="AG163:AI163"/>
    <mergeCell ref="AJ163:AL163"/>
    <mergeCell ref="AM163:AO163"/>
    <mergeCell ref="AP163:AR163"/>
    <mergeCell ref="EF164:EI164"/>
    <mergeCell ref="EJ164:EV164"/>
    <mergeCell ref="C165:E165"/>
    <mergeCell ref="F165:H165"/>
    <mergeCell ref="I165:J165"/>
    <mergeCell ref="K165:R165"/>
    <mergeCell ref="S165:W165"/>
    <mergeCell ref="X165:Z165"/>
    <mergeCell ref="AA165:AC165"/>
    <mergeCell ref="AD165:AF165"/>
    <mergeCell ref="DH164:DK164"/>
    <mergeCell ref="DL164:DO164"/>
    <mergeCell ref="DP164:DS164"/>
    <mergeCell ref="DT164:DW164"/>
    <mergeCell ref="DX164:EA164"/>
    <mergeCell ref="EB164:EE164"/>
    <mergeCell ref="AW164:AX164"/>
    <mergeCell ref="AY164:BG164"/>
    <mergeCell ref="CT164:CW164"/>
    <mergeCell ref="CX164:DA164"/>
    <mergeCell ref="DB164:DC164"/>
    <mergeCell ref="DD164:DG164"/>
    <mergeCell ref="AD164:AF164"/>
    <mergeCell ref="AG164:AI164"/>
    <mergeCell ref="AJ164:AL164"/>
    <mergeCell ref="AM164:AO164"/>
    <mergeCell ref="AP164:AR164"/>
    <mergeCell ref="AS164:AU164"/>
    <mergeCell ref="EJ165:EV165"/>
    <mergeCell ref="C164:E164"/>
    <mergeCell ref="F164:H164"/>
    <mergeCell ref="I164:J164"/>
    <mergeCell ref="X166:Z166"/>
    <mergeCell ref="AA166:AC166"/>
    <mergeCell ref="AD166:AF166"/>
    <mergeCell ref="AG166:AI166"/>
    <mergeCell ref="DL165:DO165"/>
    <mergeCell ref="DP165:DS165"/>
    <mergeCell ref="DT165:DW165"/>
    <mergeCell ref="DX165:EA165"/>
    <mergeCell ref="EB165:EE165"/>
    <mergeCell ref="EF165:EI165"/>
    <mergeCell ref="AY165:BG165"/>
    <mergeCell ref="CT165:CW165"/>
    <mergeCell ref="CX165:DA165"/>
    <mergeCell ref="DB165:DC165"/>
    <mergeCell ref="DD165:DG165"/>
    <mergeCell ref="DH165:DK165"/>
    <mergeCell ref="AG165:AI165"/>
    <mergeCell ref="AJ165:AL165"/>
    <mergeCell ref="AM165:AO165"/>
    <mergeCell ref="AP165:AR165"/>
    <mergeCell ref="AS165:AU165"/>
    <mergeCell ref="AW165:AX165"/>
    <mergeCell ref="C167:E167"/>
    <mergeCell ref="F167:H167"/>
    <mergeCell ref="I167:J167"/>
    <mergeCell ref="K167:R167"/>
    <mergeCell ref="S167:W167"/>
    <mergeCell ref="X167:Z167"/>
    <mergeCell ref="DP166:DS166"/>
    <mergeCell ref="DT166:DW166"/>
    <mergeCell ref="DX166:EA166"/>
    <mergeCell ref="EB166:EE166"/>
    <mergeCell ref="EF166:EI166"/>
    <mergeCell ref="EJ166:EV166"/>
    <mergeCell ref="CT166:CW166"/>
    <mergeCell ref="CX166:DA166"/>
    <mergeCell ref="DB166:DC166"/>
    <mergeCell ref="DD166:DG166"/>
    <mergeCell ref="DH166:DK166"/>
    <mergeCell ref="DL166:DO166"/>
    <mergeCell ref="AJ166:AL166"/>
    <mergeCell ref="AM166:AO166"/>
    <mergeCell ref="AP166:AR166"/>
    <mergeCell ref="AS166:AU166"/>
    <mergeCell ref="AW166:AX166"/>
    <mergeCell ref="AY166:BG166"/>
    <mergeCell ref="EB167:EE167"/>
    <mergeCell ref="EF167:EI167"/>
    <mergeCell ref="EJ167:EV167"/>
    <mergeCell ref="C166:E166"/>
    <mergeCell ref="F166:H166"/>
    <mergeCell ref="I166:J166"/>
    <mergeCell ref="K166:R166"/>
    <mergeCell ref="S166:W166"/>
    <mergeCell ref="K168:R168"/>
    <mergeCell ref="S168:W168"/>
    <mergeCell ref="X168:Z168"/>
    <mergeCell ref="AA168:AC168"/>
    <mergeCell ref="DD167:DG167"/>
    <mergeCell ref="DH167:DK167"/>
    <mergeCell ref="DL167:DO167"/>
    <mergeCell ref="DP167:DS167"/>
    <mergeCell ref="DT167:DW167"/>
    <mergeCell ref="DX167:EA167"/>
    <mergeCell ref="AS167:AU167"/>
    <mergeCell ref="AW167:AX167"/>
    <mergeCell ref="AY167:BG167"/>
    <mergeCell ref="CT167:CW167"/>
    <mergeCell ref="CX167:DA167"/>
    <mergeCell ref="DB167:DC167"/>
    <mergeCell ref="AA167:AC167"/>
    <mergeCell ref="AD167:AF167"/>
    <mergeCell ref="AG167:AI167"/>
    <mergeCell ref="AJ167:AL167"/>
    <mergeCell ref="AM167:AO167"/>
    <mergeCell ref="AP167:AR167"/>
    <mergeCell ref="EF168:EI168"/>
    <mergeCell ref="EJ168:EV168"/>
    <mergeCell ref="C169:E169"/>
    <mergeCell ref="F169:H169"/>
    <mergeCell ref="I169:J169"/>
    <mergeCell ref="K169:R169"/>
    <mergeCell ref="S169:W169"/>
    <mergeCell ref="X169:Z169"/>
    <mergeCell ref="AA169:AC169"/>
    <mergeCell ref="AD169:AF169"/>
    <mergeCell ref="DH168:DK168"/>
    <mergeCell ref="DL168:DO168"/>
    <mergeCell ref="DP168:DS168"/>
    <mergeCell ref="DT168:DW168"/>
    <mergeCell ref="DX168:EA168"/>
    <mergeCell ref="EB168:EE168"/>
    <mergeCell ref="AW168:AX168"/>
    <mergeCell ref="AY168:BG168"/>
    <mergeCell ref="CT168:CW168"/>
    <mergeCell ref="CX168:DA168"/>
    <mergeCell ref="DB168:DC168"/>
    <mergeCell ref="DD168:DG168"/>
    <mergeCell ref="AD168:AF168"/>
    <mergeCell ref="AG168:AI168"/>
    <mergeCell ref="AJ168:AL168"/>
    <mergeCell ref="AM168:AO168"/>
    <mergeCell ref="AP168:AR168"/>
    <mergeCell ref="AS168:AU168"/>
    <mergeCell ref="EJ169:EV169"/>
    <mergeCell ref="C168:E168"/>
    <mergeCell ref="F168:H168"/>
    <mergeCell ref="I168:J168"/>
    <mergeCell ref="X170:Z170"/>
    <mergeCell ref="AA170:AC170"/>
    <mergeCell ref="AD170:AF170"/>
    <mergeCell ref="AG170:AI170"/>
    <mergeCell ref="DL169:DO169"/>
    <mergeCell ref="DP169:DS169"/>
    <mergeCell ref="DT169:DW169"/>
    <mergeCell ref="DX169:EA169"/>
    <mergeCell ref="EB169:EE169"/>
    <mergeCell ref="EF169:EI169"/>
    <mergeCell ref="AY169:BG169"/>
    <mergeCell ref="CT169:CW169"/>
    <mergeCell ref="CX169:DA169"/>
    <mergeCell ref="DB169:DC169"/>
    <mergeCell ref="DD169:DG169"/>
    <mergeCell ref="DH169:DK169"/>
    <mergeCell ref="AG169:AI169"/>
    <mergeCell ref="AJ169:AL169"/>
    <mergeCell ref="AM169:AO169"/>
    <mergeCell ref="AP169:AR169"/>
    <mergeCell ref="AS169:AU169"/>
    <mergeCell ref="AW169:AX169"/>
    <mergeCell ref="C171:E171"/>
    <mergeCell ref="F171:H171"/>
    <mergeCell ref="I171:J171"/>
    <mergeCell ref="K171:R171"/>
    <mergeCell ref="S171:W171"/>
    <mergeCell ref="X171:Z171"/>
    <mergeCell ref="DP170:DS170"/>
    <mergeCell ref="DT170:DW170"/>
    <mergeCell ref="DX170:EA170"/>
    <mergeCell ref="EB170:EE170"/>
    <mergeCell ref="EF170:EI170"/>
    <mergeCell ref="EJ170:EV170"/>
    <mergeCell ref="CT170:CW170"/>
    <mergeCell ref="CX170:DA170"/>
    <mergeCell ref="DB170:DC170"/>
    <mergeCell ref="DD170:DG170"/>
    <mergeCell ref="DH170:DK170"/>
    <mergeCell ref="DL170:DO170"/>
    <mergeCell ref="AJ170:AL170"/>
    <mergeCell ref="AM170:AO170"/>
    <mergeCell ref="AP170:AR170"/>
    <mergeCell ref="AS170:AU170"/>
    <mergeCell ref="AW170:AX170"/>
    <mergeCell ref="AY170:BG170"/>
    <mergeCell ref="EB171:EE171"/>
    <mergeCell ref="EF171:EI171"/>
    <mergeCell ref="EJ171:EV171"/>
    <mergeCell ref="C170:E170"/>
    <mergeCell ref="F170:H170"/>
    <mergeCell ref="I170:J170"/>
    <mergeCell ref="K170:R170"/>
    <mergeCell ref="S170:W170"/>
    <mergeCell ref="K172:R172"/>
    <mergeCell ref="S172:W172"/>
    <mergeCell ref="X172:Z172"/>
    <mergeCell ref="AA172:AC172"/>
    <mergeCell ref="DD171:DG171"/>
    <mergeCell ref="DH171:DK171"/>
    <mergeCell ref="DL171:DO171"/>
    <mergeCell ref="DP171:DS171"/>
    <mergeCell ref="DT171:DW171"/>
    <mergeCell ref="DX171:EA171"/>
    <mergeCell ref="AS171:AU171"/>
    <mergeCell ref="AW171:AX171"/>
    <mergeCell ref="AY171:BG171"/>
    <mergeCell ref="CT171:CW171"/>
    <mergeCell ref="CX171:DA171"/>
    <mergeCell ref="DB171:DC171"/>
    <mergeCell ref="AA171:AC171"/>
    <mergeCell ref="AD171:AF171"/>
    <mergeCell ref="AG171:AI171"/>
    <mergeCell ref="AJ171:AL171"/>
    <mergeCell ref="AM171:AO171"/>
    <mergeCell ref="AP171:AR171"/>
    <mergeCell ref="EF172:EI172"/>
    <mergeCell ref="EJ172:EV172"/>
    <mergeCell ref="C173:E173"/>
    <mergeCell ref="F173:H173"/>
    <mergeCell ref="I173:J173"/>
    <mergeCell ref="K173:R173"/>
    <mergeCell ref="S173:W173"/>
    <mergeCell ref="X173:Z173"/>
    <mergeCell ref="AA173:AC173"/>
    <mergeCell ref="AD173:AF173"/>
    <mergeCell ref="DH172:DK172"/>
    <mergeCell ref="DL172:DO172"/>
    <mergeCell ref="DP172:DS172"/>
    <mergeCell ref="DT172:DW172"/>
    <mergeCell ref="DX172:EA172"/>
    <mergeCell ref="EB172:EE172"/>
    <mergeCell ref="AW172:AX172"/>
    <mergeCell ref="AY172:BG172"/>
    <mergeCell ref="CT172:CW172"/>
    <mergeCell ref="CX172:DA172"/>
    <mergeCell ref="DB172:DC172"/>
    <mergeCell ref="DD172:DG172"/>
    <mergeCell ref="AD172:AF172"/>
    <mergeCell ref="AG172:AI172"/>
    <mergeCell ref="AJ172:AL172"/>
    <mergeCell ref="AM172:AO172"/>
    <mergeCell ref="AP172:AR172"/>
    <mergeCell ref="AS172:AU172"/>
    <mergeCell ref="EJ173:EV173"/>
    <mergeCell ref="C172:E172"/>
    <mergeCell ref="F172:H172"/>
    <mergeCell ref="I172:J172"/>
    <mergeCell ref="X174:Z174"/>
    <mergeCell ref="AA174:AC174"/>
    <mergeCell ref="AD174:AF174"/>
    <mergeCell ref="AG174:AI174"/>
    <mergeCell ref="DL173:DO173"/>
    <mergeCell ref="DP173:DS173"/>
    <mergeCell ref="DT173:DW173"/>
    <mergeCell ref="DX173:EA173"/>
    <mergeCell ref="EB173:EE173"/>
    <mergeCell ref="EF173:EI173"/>
    <mergeCell ref="AY173:BG173"/>
    <mergeCell ref="CT173:CW173"/>
    <mergeCell ref="CX173:DA173"/>
    <mergeCell ref="DB173:DC173"/>
    <mergeCell ref="DD173:DG173"/>
    <mergeCell ref="DH173:DK173"/>
    <mergeCell ref="AG173:AI173"/>
    <mergeCell ref="AJ173:AL173"/>
    <mergeCell ref="AM173:AO173"/>
    <mergeCell ref="AP173:AR173"/>
    <mergeCell ref="AS173:AU173"/>
    <mergeCell ref="AW173:AX173"/>
    <mergeCell ref="C175:E175"/>
    <mergeCell ref="F175:H175"/>
    <mergeCell ref="I175:J175"/>
    <mergeCell ref="K175:R175"/>
    <mergeCell ref="S175:W175"/>
    <mergeCell ref="X175:Z175"/>
    <mergeCell ref="DP174:DS174"/>
    <mergeCell ref="DT174:DW174"/>
    <mergeCell ref="DX174:EA174"/>
    <mergeCell ref="EB174:EE174"/>
    <mergeCell ref="EF174:EI174"/>
    <mergeCell ref="EJ174:EV174"/>
    <mergeCell ref="CT174:CW174"/>
    <mergeCell ref="CX174:DA174"/>
    <mergeCell ref="DB174:DC174"/>
    <mergeCell ref="DD174:DG174"/>
    <mergeCell ref="DH174:DK174"/>
    <mergeCell ref="DL174:DO174"/>
    <mergeCell ref="AJ174:AL174"/>
    <mergeCell ref="AM174:AO174"/>
    <mergeCell ref="AP174:AR174"/>
    <mergeCell ref="AS174:AU174"/>
    <mergeCell ref="AW174:AX174"/>
    <mergeCell ref="AY174:BG174"/>
    <mergeCell ref="EB175:EE175"/>
    <mergeCell ref="EF175:EI175"/>
    <mergeCell ref="EJ175:EV175"/>
    <mergeCell ref="C174:E174"/>
    <mergeCell ref="F174:H174"/>
    <mergeCell ref="I174:J174"/>
    <mergeCell ref="K174:R174"/>
    <mergeCell ref="S174:W174"/>
    <mergeCell ref="K176:R176"/>
    <mergeCell ref="S176:W176"/>
    <mergeCell ref="X176:Z176"/>
    <mergeCell ref="AA176:AC176"/>
    <mergeCell ref="DD175:DG175"/>
    <mergeCell ref="DH175:DK175"/>
    <mergeCell ref="DL175:DO175"/>
    <mergeCell ref="DP175:DS175"/>
    <mergeCell ref="DT175:DW175"/>
    <mergeCell ref="DX175:EA175"/>
    <mergeCell ref="AS175:AU175"/>
    <mergeCell ref="AW175:AX175"/>
    <mergeCell ref="AY175:BG175"/>
    <mergeCell ref="CT175:CW175"/>
    <mergeCell ref="CX175:DA175"/>
    <mergeCell ref="DB175:DC175"/>
    <mergeCell ref="AA175:AC175"/>
    <mergeCell ref="AD175:AF175"/>
    <mergeCell ref="AG175:AI175"/>
    <mergeCell ref="AJ175:AL175"/>
    <mergeCell ref="AM175:AO175"/>
    <mergeCell ref="AP175:AR175"/>
    <mergeCell ref="EF176:EI176"/>
    <mergeCell ref="EJ176:EV176"/>
    <mergeCell ref="C177:E177"/>
    <mergeCell ref="F177:H177"/>
    <mergeCell ref="I177:J177"/>
    <mergeCell ref="K177:R177"/>
    <mergeCell ref="S177:W177"/>
    <mergeCell ref="X177:Z177"/>
    <mergeCell ref="AA177:AC177"/>
    <mergeCell ref="AD177:AF177"/>
    <mergeCell ref="DH176:DK176"/>
    <mergeCell ref="DL176:DO176"/>
    <mergeCell ref="DP176:DS176"/>
    <mergeCell ref="DT176:DW176"/>
    <mergeCell ref="DX176:EA176"/>
    <mergeCell ref="EB176:EE176"/>
    <mergeCell ref="AW176:AX176"/>
    <mergeCell ref="AY176:BG176"/>
    <mergeCell ref="CT176:CW176"/>
    <mergeCell ref="CX176:DA176"/>
    <mergeCell ref="DB176:DC176"/>
    <mergeCell ref="DD176:DG176"/>
    <mergeCell ref="AD176:AF176"/>
    <mergeCell ref="AG176:AI176"/>
    <mergeCell ref="AJ176:AL176"/>
    <mergeCell ref="AM176:AO176"/>
    <mergeCell ref="AP176:AR176"/>
    <mergeCell ref="AS176:AU176"/>
    <mergeCell ref="EJ177:EV177"/>
    <mergeCell ref="C176:E176"/>
    <mergeCell ref="F176:H176"/>
    <mergeCell ref="I176:J176"/>
    <mergeCell ref="X178:Z178"/>
    <mergeCell ref="AA178:AC178"/>
    <mergeCell ref="AD178:AF178"/>
    <mergeCell ref="AG178:AI178"/>
    <mergeCell ref="DL177:DO177"/>
    <mergeCell ref="DP177:DS177"/>
    <mergeCell ref="DT177:DW177"/>
    <mergeCell ref="DX177:EA177"/>
    <mergeCell ref="EB177:EE177"/>
    <mergeCell ref="EF177:EI177"/>
    <mergeCell ref="AY177:BG177"/>
    <mergeCell ref="CT177:CW177"/>
    <mergeCell ref="CX177:DA177"/>
    <mergeCell ref="DB177:DC177"/>
    <mergeCell ref="DD177:DG177"/>
    <mergeCell ref="DH177:DK177"/>
    <mergeCell ref="AG177:AI177"/>
    <mergeCell ref="AJ177:AL177"/>
    <mergeCell ref="AM177:AO177"/>
    <mergeCell ref="AP177:AR177"/>
    <mergeCell ref="AS177:AU177"/>
    <mergeCell ref="AW177:AX177"/>
    <mergeCell ref="C179:E179"/>
    <mergeCell ref="F179:H179"/>
    <mergeCell ref="I179:J179"/>
    <mergeCell ref="K179:R179"/>
    <mergeCell ref="S179:W179"/>
    <mergeCell ref="X179:Z179"/>
    <mergeCell ref="DP178:DS178"/>
    <mergeCell ref="DT178:DW178"/>
    <mergeCell ref="DX178:EA178"/>
    <mergeCell ref="EB178:EE178"/>
    <mergeCell ref="EF178:EI178"/>
    <mergeCell ref="EJ178:EV178"/>
    <mergeCell ref="CT178:CW178"/>
    <mergeCell ref="CX178:DA178"/>
    <mergeCell ref="DB178:DC178"/>
    <mergeCell ref="DD178:DG178"/>
    <mergeCell ref="DH178:DK178"/>
    <mergeCell ref="DL178:DO178"/>
    <mergeCell ref="AJ178:AL178"/>
    <mergeCell ref="AM178:AO178"/>
    <mergeCell ref="AP178:AR178"/>
    <mergeCell ref="AS178:AU178"/>
    <mergeCell ref="AW178:AX178"/>
    <mergeCell ref="AY178:BG178"/>
    <mergeCell ref="EB179:EE179"/>
    <mergeCell ref="EF179:EI179"/>
    <mergeCell ref="EJ179:EV179"/>
    <mergeCell ref="C178:E178"/>
    <mergeCell ref="F178:H178"/>
    <mergeCell ref="I178:J178"/>
    <mergeCell ref="K178:R178"/>
    <mergeCell ref="S178:W178"/>
    <mergeCell ref="K180:R180"/>
    <mergeCell ref="S180:W180"/>
    <mergeCell ref="X180:Z180"/>
    <mergeCell ref="AA180:AC180"/>
    <mergeCell ref="DD179:DG179"/>
    <mergeCell ref="DH179:DK179"/>
    <mergeCell ref="DL179:DO179"/>
    <mergeCell ref="DP179:DS179"/>
    <mergeCell ref="DT179:DW179"/>
    <mergeCell ref="DX179:EA179"/>
    <mergeCell ref="AS179:AU179"/>
    <mergeCell ref="AW179:AX179"/>
    <mergeCell ref="AY179:BG179"/>
    <mergeCell ref="CT179:CW179"/>
    <mergeCell ref="CX179:DA179"/>
    <mergeCell ref="DB179:DC179"/>
    <mergeCell ref="AA179:AC179"/>
    <mergeCell ref="AD179:AF179"/>
    <mergeCell ref="AG179:AI179"/>
    <mergeCell ref="AJ179:AL179"/>
    <mergeCell ref="AM179:AO179"/>
    <mergeCell ref="AP179:AR179"/>
    <mergeCell ref="EF180:EI180"/>
    <mergeCell ref="EJ180:EV180"/>
    <mergeCell ref="C181:E181"/>
    <mergeCell ref="F181:H181"/>
    <mergeCell ref="I181:J181"/>
    <mergeCell ref="K181:R181"/>
    <mergeCell ref="S181:W181"/>
    <mergeCell ref="X181:Z181"/>
    <mergeCell ref="AA181:AC181"/>
    <mergeCell ref="AD181:AF181"/>
    <mergeCell ref="DH180:DK180"/>
    <mergeCell ref="DL180:DO180"/>
    <mergeCell ref="DP180:DS180"/>
    <mergeCell ref="DT180:DW180"/>
    <mergeCell ref="DX180:EA180"/>
    <mergeCell ref="EB180:EE180"/>
    <mergeCell ref="AW180:AX180"/>
    <mergeCell ref="AY180:BG180"/>
    <mergeCell ref="CT180:CW180"/>
    <mergeCell ref="CX180:DA180"/>
    <mergeCell ref="DB180:DC180"/>
    <mergeCell ref="DD180:DG180"/>
    <mergeCell ref="AD180:AF180"/>
    <mergeCell ref="AG180:AI180"/>
    <mergeCell ref="AJ180:AL180"/>
    <mergeCell ref="AM180:AO180"/>
    <mergeCell ref="AP180:AR180"/>
    <mergeCell ref="AS180:AU180"/>
    <mergeCell ref="EJ181:EV181"/>
    <mergeCell ref="C180:E180"/>
    <mergeCell ref="F180:H180"/>
    <mergeCell ref="I180:J180"/>
    <mergeCell ref="X182:Z182"/>
    <mergeCell ref="AA182:AC182"/>
    <mergeCell ref="AD182:AF182"/>
    <mergeCell ref="AG182:AI182"/>
    <mergeCell ref="DL181:DO181"/>
    <mergeCell ref="DP181:DS181"/>
    <mergeCell ref="DT181:DW181"/>
    <mergeCell ref="DX181:EA181"/>
    <mergeCell ref="EB181:EE181"/>
    <mergeCell ref="EF181:EI181"/>
    <mergeCell ref="AY181:BG181"/>
    <mergeCell ref="CT181:CW181"/>
    <mergeCell ref="CX181:DA181"/>
    <mergeCell ref="DB181:DC181"/>
    <mergeCell ref="DD181:DG181"/>
    <mergeCell ref="DH181:DK181"/>
    <mergeCell ref="AG181:AI181"/>
    <mergeCell ref="AJ181:AL181"/>
    <mergeCell ref="AM181:AO181"/>
    <mergeCell ref="AP181:AR181"/>
    <mergeCell ref="AS181:AU181"/>
    <mergeCell ref="AW181:AX181"/>
    <mergeCell ref="C183:E183"/>
    <mergeCell ref="F183:H183"/>
    <mergeCell ref="I183:J183"/>
    <mergeCell ref="K183:R183"/>
    <mergeCell ref="S183:W183"/>
    <mergeCell ref="X183:Z183"/>
    <mergeCell ref="DP182:DS182"/>
    <mergeCell ref="DT182:DW182"/>
    <mergeCell ref="DX182:EA182"/>
    <mergeCell ref="EB182:EE182"/>
    <mergeCell ref="EF182:EI182"/>
    <mergeCell ref="EJ182:EV182"/>
    <mergeCell ref="CT182:CW182"/>
    <mergeCell ref="CX182:DA182"/>
    <mergeCell ref="DB182:DC182"/>
    <mergeCell ref="DD182:DG182"/>
    <mergeCell ref="DH182:DK182"/>
    <mergeCell ref="DL182:DO182"/>
    <mergeCell ref="AJ182:AL182"/>
    <mergeCell ref="AM182:AO182"/>
    <mergeCell ref="AP182:AR182"/>
    <mergeCell ref="AS182:AU182"/>
    <mergeCell ref="AW182:AX182"/>
    <mergeCell ref="AY182:BG182"/>
    <mergeCell ref="EB183:EE183"/>
    <mergeCell ref="EF183:EI183"/>
    <mergeCell ref="EJ183:EV183"/>
    <mergeCell ref="C182:E182"/>
    <mergeCell ref="F182:H182"/>
    <mergeCell ref="I182:J182"/>
    <mergeCell ref="K182:R182"/>
    <mergeCell ref="S182:W182"/>
    <mergeCell ref="K184:R184"/>
    <mergeCell ref="S184:W184"/>
    <mergeCell ref="X184:Z184"/>
    <mergeCell ref="AA184:AC184"/>
    <mergeCell ref="DD183:DG183"/>
    <mergeCell ref="DH183:DK183"/>
    <mergeCell ref="DL183:DO183"/>
    <mergeCell ref="DP183:DS183"/>
    <mergeCell ref="DT183:DW183"/>
    <mergeCell ref="DX183:EA183"/>
    <mergeCell ref="AS183:AU183"/>
    <mergeCell ref="AW183:AX183"/>
    <mergeCell ref="AY183:BG183"/>
    <mergeCell ref="CT183:CW183"/>
    <mergeCell ref="CX183:DA183"/>
    <mergeCell ref="DB183:DC183"/>
    <mergeCell ref="AA183:AC183"/>
    <mergeCell ref="AD183:AF183"/>
    <mergeCell ref="AG183:AI183"/>
    <mergeCell ref="AJ183:AL183"/>
    <mergeCell ref="AM183:AO183"/>
    <mergeCell ref="AP183:AR183"/>
    <mergeCell ref="EF184:EI184"/>
    <mergeCell ref="EJ184:EV184"/>
    <mergeCell ref="C185:E185"/>
    <mergeCell ref="F185:H185"/>
    <mergeCell ref="I185:J185"/>
    <mergeCell ref="K185:R185"/>
    <mergeCell ref="S185:W185"/>
    <mergeCell ref="X185:Z185"/>
    <mergeCell ref="AA185:AC185"/>
    <mergeCell ref="AD185:AF185"/>
    <mergeCell ref="DH184:DK184"/>
    <mergeCell ref="DL184:DO184"/>
    <mergeCell ref="DP184:DS184"/>
    <mergeCell ref="DT184:DW184"/>
    <mergeCell ref="DX184:EA184"/>
    <mergeCell ref="EB184:EE184"/>
    <mergeCell ref="AW184:AX184"/>
    <mergeCell ref="AY184:BG184"/>
    <mergeCell ref="CT184:CW184"/>
    <mergeCell ref="CX184:DA184"/>
    <mergeCell ref="DB184:DC184"/>
    <mergeCell ref="DD184:DG184"/>
    <mergeCell ref="AD184:AF184"/>
    <mergeCell ref="AG184:AI184"/>
    <mergeCell ref="AJ184:AL184"/>
    <mergeCell ref="AM184:AO184"/>
    <mergeCell ref="AP184:AR184"/>
    <mergeCell ref="AS184:AU184"/>
    <mergeCell ref="EJ185:EV185"/>
    <mergeCell ref="C184:E184"/>
    <mergeCell ref="F184:H184"/>
    <mergeCell ref="I184:J184"/>
    <mergeCell ref="X186:Z186"/>
    <mergeCell ref="AA186:AC186"/>
    <mergeCell ref="AD186:AF186"/>
    <mergeCell ref="AG186:AI186"/>
    <mergeCell ref="DL185:DO185"/>
    <mergeCell ref="DP185:DS185"/>
    <mergeCell ref="DT185:DW185"/>
    <mergeCell ref="DX185:EA185"/>
    <mergeCell ref="EB185:EE185"/>
    <mergeCell ref="EF185:EI185"/>
    <mergeCell ref="AY185:BG185"/>
    <mergeCell ref="CT185:CW185"/>
    <mergeCell ref="CX185:DA185"/>
    <mergeCell ref="DB185:DC185"/>
    <mergeCell ref="DD185:DG185"/>
    <mergeCell ref="DH185:DK185"/>
    <mergeCell ref="AG185:AI185"/>
    <mergeCell ref="AJ185:AL185"/>
    <mergeCell ref="AM185:AO185"/>
    <mergeCell ref="AP185:AR185"/>
    <mergeCell ref="AS185:AU185"/>
    <mergeCell ref="AW185:AX185"/>
    <mergeCell ref="C187:E187"/>
    <mergeCell ref="F187:H187"/>
    <mergeCell ref="I187:J187"/>
    <mergeCell ref="K187:R187"/>
    <mergeCell ref="S187:W187"/>
    <mergeCell ref="X187:Z187"/>
    <mergeCell ref="DP186:DS186"/>
    <mergeCell ref="DT186:DW186"/>
    <mergeCell ref="DX186:EA186"/>
    <mergeCell ref="EB186:EE186"/>
    <mergeCell ref="EF186:EI186"/>
    <mergeCell ref="EJ186:EV186"/>
    <mergeCell ref="CT186:CW186"/>
    <mergeCell ref="CX186:DA186"/>
    <mergeCell ref="DB186:DC186"/>
    <mergeCell ref="DD186:DG186"/>
    <mergeCell ref="DH186:DK186"/>
    <mergeCell ref="DL186:DO186"/>
    <mergeCell ref="AJ186:AL186"/>
    <mergeCell ref="AM186:AO186"/>
    <mergeCell ref="AP186:AR186"/>
    <mergeCell ref="AS186:AU186"/>
    <mergeCell ref="AW186:AX186"/>
    <mergeCell ref="AY186:BG186"/>
    <mergeCell ref="EB187:EE187"/>
    <mergeCell ref="EF187:EI187"/>
    <mergeCell ref="EJ187:EV187"/>
    <mergeCell ref="C186:E186"/>
    <mergeCell ref="F186:H186"/>
    <mergeCell ref="I186:J186"/>
    <mergeCell ref="K186:R186"/>
    <mergeCell ref="S186:W186"/>
    <mergeCell ref="S188:W188"/>
    <mergeCell ref="X188:Z188"/>
    <mergeCell ref="AA188:AC188"/>
    <mergeCell ref="DD187:DG187"/>
    <mergeCell ref="DH187:DK187"/>
    <mergeCell ref="DL187:DO187"/>
    <mergeCell ref="DP187:DS187"/>
    <mergeCell ref="DT187:DW187"/>
    <mergeCell ref="DX187:EA187"/>
    <mergeCell ref="AS187:AU187"/>
    <mergeCell ref="AW187:AX187"/>
    <mergeCell ref="AY187:BG187"/>
    <mergeCell ref="CT187:CW187"/>
    <mergeCell ref="CX187:DA187"/>
    <mergeCell ref="DB187:DC187"/>
    <mergeCell ref="AA187:AC187"/>
    <mergeCell ref="AD187:AF187"/>
    <mergeCell ref="AG187:AI187"/>
    <mergeCell ref="AJ187:AL187"/>
    <mergeCell ref="AM187:AO187"/>
    <mergeCell ref="AP187:AR187"/>
    <mergeCell ref="EF188:EI188"/>
    <mergeCell ref="EJ188:EV188"/>
    <mergeCell ref="C189:E189"/>
    <mergeCell ref="F189:H189"/>
    <mergeCell ref="I189:J189"/>
    <mergeCell ref="K189:R189"/>
    <mergeCell ref="S189:W189"/>
    <mergeCell ref="X189:Z189"/>
    <mergeCell ref="AA189:AC189"/>
    <mergeCell ref="AD189:AF189"/>
    <mergeCell ref="DH188:DK188"/>
    <mergeCell ref="DL188:DO188"/>
    <mergeCell ref="DP188:DS188"/>
    <mergeCell ref="DT188:DW188"/>
    <mergeCell ref="DX188:EA188"/>
    <mergeCell ref="EB188:EE188"/>
    <mergeCell ref="AW188:AX188"/>
    <mergeCell ref="AY188:BG188"/>
    <mergeCell ref="CT188:CW188"/>
    <mergeCell ref="CX188:DA188"/>
    <mergeCell ref="DB188:DC188"/>
    <mergeCell ref="DD188:DG188"/>
    <mergeCell ref="AD188:AF188"/>
    <mergeCell ref="AG188:AI188"/>
    <mergeCell ref="AJ188:AL188"/>
    <mergeCell ref="AM188:AO188"/>
    <mergeCell ref="AP188:AR188"/>
    <mergeCell ref="AS188:AU188"/>
    <mergeCell ref="C188:E188"/>
    <mergeCell ref="F188:H188"/>
    <mergeCell ref="I188:J188"/>
    <mergeCell ref="K188:R188"/>
    <mergeCell ref="AV190:AX190"/>
    <mergeCell ref="AY190:BA190"/>
    <mergeCell ref="EJ189:EV189"/>
    <mergeCell ref="C190:E190"/>
    <mergeCell ref="F190:H190"/>
    <mergeCell ref="I190:J190"/>
    <mergeCell ref="K190:R190"/>
    <mergeCell ref="S190:W190"/>
    <mergeCell ref="X190:Z190"/>
    <mergeCell ref="AA190:AC190"/>
    <mergeCell ref="AD190:AF190"/>
    <mergeCell ref="AG190:AI190"/>
    <mergeCell ref="DL189:DO189"/>
    <mergeCell ref="DP189:DS189"/>
    <mergeCell ref="DT189:DW189"/>
    <mergeCell ref="DX189:EA189"/>
    <mergeCell ref="EB189:EE189"/>
    <mergeCell ref="EF189:EI189"/>
    <mergeCell ref="AY189:BG189"/>
    <mergeCell ref="CT189:CW189"/>
    <mergeCell ref="CX189:DA189"/>
    <mergeCell ref="DB189:DC189"/>
    <mergeCell ref="DD189:DG189"/>
    <mergeCell ref="DH189:DK189"/>
    <mergeCell ref="AG189:AI189"/>
    <mergeCell ref="AJ189:AL189"/>
    <mergeCell ref="AM189:AO189"/>
    <mergeCell ref="AP189:AR189"/>
    <mergeCell ref="AS189:AU189"/>
    <mergeCell ref="AW189:AX189"/>
    <mergeCell ref="AG191:AI191"/>
    <mergeCell ref="AJ191:AL191"/>
    <mergeCell ref="AM191:AO191"/>
    <mergeCell ref="AP191:AR191"/>
    <mergeCell ref="AS191:AU191"/>
    <mergeCell ref="AV191:AX191"/>
    <mergeCell ref="EF190:EI190"/>
    <mergeCell ref="EJ190:EV190"/>
    <mergeCell ref="C191:E191"/>
    <mergeCell ref="F191:H191"/>
    <mergeCell ref="I191:J191"/>
    <mergeCell ref="K191:R191"/>
    <mergeCell ref="S191:W191"/>
    <mergeCell ref="X191:Z191"/>
    <mergeCell ref="AA191:AC191"/>
    <mergeCell ref="AD191:AF191"/>
    <mergeCell ref="DH190:DK190"/>
    <mergeCell ref="DL190:DO190"/>
    <mergeCell ref="DP190:DS190"/>
    <mergeCell ref="DT190:DW190"/>
    <mergeCell ref="DX190:EA190"/>
    <mergeCell ref="EB190:EE190"/>
    <mergeCell ref="BB190:BD190"/>
    <mergeCell ref="BE190:BG190"/>
    <mergeCell ref="CT190:CW190"/>
    <mergeCell ref="CX190:DA190"/>
    <mergeCell ref="DB190:DC190"/>
    <mergeCell ref="DD190:DG190"/>
    <mergeCell ref="AJ190:AL190"/>
    <mergeCell ref="AM190:AO190"/>
    <mergeCell ref="AP190:AR190"/>
    <mergeCell ref="AS190:AU190"/>
    <mergeCell ref="EB191:EE191"/>
    <mergeCell ref="EF191:EI191"/>
    <mergeCell ref="EJ191:EV191"/>
    <mergeCell ref="CT192:CW192"/>
    <mergeCell ref="CX192:DA192"/>
    <mergeCell ref="DB192:DC192"/>
    <mergeCell ref="DD192:DG192"/>
    <mergeCell ref="DH192:DK192"/>
    <mergeCell ref="DL192:DO192"/>
    <mergeCell ref="DP192:DS192"/>
    <mergeCell ref="DD191:DG191"/>
    <mergeCell ref="DH191:DK191"/>
    <mergeCell ref="DL191:DO191"/>
    <mergeCell ref="DP191:DS191"/>
    <mergeCell ref="DT191:DW191"/>
    <mergeCell ref="DX191:EA191"/>
    <mergeCell ref="AY191:BA191"/>
    <mergeCell ref="BB191:BD191"/>
    <mergeCell ref="BE191:BG191"/>
    <mergeCell ref="CT191:CW191"/>
    <mergeCell ref="CX191:DA191"/>
    <mergeCell ref="DB191:DC191"/>
    <mergeCell ref="EJ193:EV193"/>
    <mergeCell ref="CT194:CW194"/>
    <mergeCell ref="CX194:DA194"/>
    <mergeCell ref="DB194:DC194"/>
    <mergeCell ref="DD194:DG194"/>
    <mergeCell ref="DH194:DK194"/>
    <mergeCell ref="DL194:DO194"/>
    <mergeCell ref="DP194:DS194"/>
    <mergeCell ref="DT194:DW194"/>
    <mergeCell ref="DX194:EA194"/>
    <mergeCell ref="DL193:DO193"/>
    <mergeCell ref="DP193:DS193"/>
    <mergeCell ref="DT193:DW193"/>
    <mergeCell ref="DX193:EA193"/>
    <mergeCell ref="EB193:EE193"/>
    <mergeCell ref="EF193:EI193"/>
    <mergeCell ref="DT192:DW192"/>
    <mergeCell ref="DX192:EA192"/>
    <mergeCell ref="EB192:EE192"/>
    <mergeCell ref="EF192:EI192"/>
    <mergeCell ref="EJ192:EV192"/>
    <mergeCell ref="CT193:CW193"/>
    <mergeCell ref="CX193:DA193"/>
    <mergeCell ref="DB193:DC193"/>
    <mergeCell ref="DD193:DG193"/>
    <mergeCell ref="DH193:DK193"/>
    <mergeCell ref="DT195:DW195"/>
    <mergeCell ref="DX195:EA195"/>
    <mergeCell ref="EB195:EE195"/>
    <mergeCell ref="EF195:EI195"/>
    <mergeCell ref="EJ195:EV195"/>
    <mergeCell ref="CT196:CW196"/>
    <mergeCell ref="CX196:DA196"/>
    <mergeCell ref="DB196:DC196"/>
    <mergeCell ref="DD196:DG196"/>
    <mergeCell ref="DH196:DK196"/>
    <mergeCell ref="EB194:EE194"/>
    <mergeCell ref="EF194:EI194"/>
    <mergeCell ref="EJ194:EV194"/>
    <mergeCell ref="CT195:CW195"/>
    <mergeCell ref="CX195:DA195"/>
    <mergeCell ref="DB195:DC195"/>
    <mergeCell ref="DD195:DG195"/>
    <mergeCell ref="DH195:DK195"/>
    <mergeCell ref="DL195:DO195"/>
    <mergeCell ref="DP195:DS195"/>
    <mergeCell ref="EB197:EE197"/>
    <mergeCell ref="EF197:EI197"/>
    <mergeCell ref="EJ197:EV197"/>
    <mergeCell ref="CT198:CW198"/>
    <mergeCell ref="CX198:DA198"/>
    <mergeCell ref="DB198:DC198"/>
    <mergeCell ref="DD198:DG198"/>
    <mergeCell ref="DH198:DK198"/>
    <mergeCell ref="DL198:DO198"/>
    <mergeCell ref="DP198:DS198"/>
    <mergeCell ref="EJ196:EV196"/>
    <mergeCell ref="CT197:CW197"/>
    <mergeCell ref="CX197:DA197"/>
    <mergeCell ref="DB197:DC197"/>
    <mergeCell ref="DD197:DG197"/>
    <mergeCell ref="DH197:DK197"/>
    <mergeCell ref="DL197:DO197"/>
    <mergeCell ref="DP197:DS197"/>
    <mergeCell ref="DT197:DW197"/>
    <mergeCell ref="DX197:EA197"/>
    <mergeCell ref="DL196:DO196"/>
    <mergeCell ref="DP196:DS196"/>
    <mergeCell ref="DT196:DW196"/>
    <mergeCell ref="DX196:EA196"/>
    <mergeCell ref="EB196:EE196"/>
    <mergeCell ref="EF196:EI196"/>
    <mergeCell ref="EJ199:EV199"/>
    <mergeCell ref="CT200:CW200"/>
    <mergeCell ref="CX200:DA200"/>
    <mergeCell ref="DB200:DC200"/>
    <mergeCell ref="DD200:DG200"/>
    <mergeCell ref="DH200:DK200"/>
    <mergeCell ref="DL200:DO200"/>
    <mergeCell ref="DP200:DS200"/>
    <mergeCell ref="DT200:DW200"/>
    <mergeCell ref="DX200:EA200"/>
    <mergeCell ref="DL199:DO199"/>
    <mergeCell ref="DP199:DS199"/>
    <mergeCell ref="DT199:DW199"/>
    <mergeCell ref="DX199:EA199"/>
    <mergeCell ref="EB199:EE199"/>
    <mergeCell ref="EF199:EI199"/>
    <mergeCell ref="DT198:DW198"/>
    <mergeCell ref="DX198:EA198"/>
    <mergeCell ref="EB198:EE198"/>
    <mergeCell ref="EF198:EI198"/>
    <mergeCell ref="EJ198:EV198"/>
    <mergeCell ref="CT199:CW199"/>
    <mergeCell ref="CX199:DA199"/>
    <mergeCell ref="DB199:DC199"/>
    <mergeCell ref="DD199:DG199"/>
    <mergeCell ref="DH199:DK199"/>
    <mergeCell ref="DT201:DW201"/>
    <mergeCell ref="DX201:EA201"/>
    <mergeCell ref="EB201:EE201"/>
    <mergeCell ref="EF201:EI201"/>
    <mergeCell ref="EJ201:EV201"/>
    <mergeCell ref="CT202:CW202"/>
    <mergeCell ref="CX202:DA202"/>
    <mergeCell ref="DB202:DC202"/>
    <mergeCell ref="DD202:DG202"/>
    <mergeCell ref="DH202:DK202"/>
    <mergeCell ref="EB200:EE200"/>
    <mergeCell ref="EF200:EI200"/>
    <mergeCell ref="EJ200:EV200"/>
    <mergeCell ref="CT201:CW201"/>
    <mergeCell ref="CX201:DA201"/>
    <mergeCell ref="DB201:DC201"/>
    <mergeCell ref="DD201:DG201"/>
    <mergeCell ref="DH201:DK201"/>
    <mergeCell ref="DL201:DO201"/>
    <mergeCell ref="DP201:DS201"/>
    <mergeCell ref="CO204:CS204"/>
    <mergeCell ref="CT204:CW204"/>
    <mergeCell ref="CX204:DA204"/>
    <mergeCell ref="DB204:DC204"/>
    <mergeCell ref="DD204:DG204"/>
    <mergeCell ref="DH204:DK204"/>
    <mergeCell ref="EB203:EE203"/>
    <mergeCell ref="EF203:EI203"/>
    <mergeCell ref="EJ203:EV203"/>
    <mergeCell ref="BJ204:BN204"/>
    <mergeCell ref="BO204:BU204"/>
    <mergeCell ref="BV204:BX204"/>
    <mergeCell ref="BY204:CB204"/>
    <mergeCell ref="CC204:CF204"/>
    <mergeCell ref="CG204:CJ204"/>
    <mergeCell ref="CK204:CN204"/>
    <mergeCell ref="EJ202:EV202"/>
    <mergeCell ref="CT203:CW203"/>
    <mergeCell ref="CX203:DA203"/>
    <mergeCell ref="DB203:DC203"/>
    <mergeCell ref="DD203:DG203"/>
    <mergeCell ref="DH203:DK203"/>
    <mergeCell ref="DL203:DO203"/>
    <mergeCell ref="DP203:DS203"/>
    <mergeCell ref="DT203:DW203"/>
    <mergeCell ref="DX203:EA203"/>
    <mergeCell ref="DL202:DO202"/>
    <mergeCell ref="DP202:DS202"/>
    <mergeCell ref="DT202:DW202"/>
    <mergeCell ref="DX202:EA202"/>
    <mergeCell ref="EB202:EE202"/>
    <mergeCell ref="EF202:EI202"/>
    <mergeCell ref="DT205:DW205"/>
    <mergeCell ref="DX205:EA205"/>
    <mergeCell ref="EB205:EE205"/>
    <mergeCell ref="EF205:EI205"/>
    <mergeCell ref="EJ205:EV205"/>
    <mergeCell ref="BJ206:BN206"/>
    <mergeCell ref="BO206:BU206"/>
    <mergeCell ref="BV206:BX206"/>
    <mergeCell ref="BY206:CB206"/>
    <mergeCell ref="CC206:CF206"/>
    <mergeCell ref="CX205:DA205"/>
    <mergeCell ref="DB205:DC205"/>
    <mergeCell ref="DD205:DG205"/>
    <mergeCell ref="DH205:DK205"/>
    <mergeCell ref="DL205:DO205"/>
    <mergeCell ref="DP205:DS205"/>
    <mergeCell ref="EJ204:EV204"/>
    <mergeCell ref="BJ205:BN205"/>
    <mergeCell ref="BO205:BU205"/>
    <mergeCell ref="BV205:BX205"/>
    <mergeCell ref="BY205:CB205"/>
    <mergeCell ref="CC205:CF205"/>
    <mergeCell ref="CG205:CJ205"/>
    <mergeCell ref="CK205:CN205"/>
    <mergeCell ref="CO205:CS205"/>
    <mergeCell ref="CT205:CW205"/>
    <mergeCell ref="DL204:DO204"/>
    <mergeCell ref="DP204:DS204"/>
    <mergeCell ref="DT204:DW204"/>
    <mergeCell ref="DX204:EA204"/>
    <mergeCell ref="EB204:EE204"/>
    <mergeCell ref="EF204:EI204"/>
    <mergeCell ref="CO207:CS207"/>
    <mergeCell ref="CT207:CW207"/>
    <mergeCell ref="CX207:DA207"/>
    <mergeCell ref="DB207:DC207"/>
    <mergeCell ref="DD207:DG207"/>
    <mergeCell ref="DH207:DK207"/>
    <mergeCell ref="EB206:EE206"/>
    <mergeCell ref="EF206:EI206"/>
    <mergeCell ref="EJ206:EV206"/>
    <mergeCell ref="BJ207:BN207"/>
    <mergeCell ref="BO207:BU207"/>
    <mergeCell ref="BV207:BX207"/>
    <mergeCell ref="BY207:CB207"/>
    <mergeCell ref="CC207:CF207"/>
    <mergeCell ref="CG207:CJ207"/>
    <mergeCell ref="CK207:CN207"/>
    <mergeCell ref="DD206:DG206"/>
    <mergeCell ref="DH206:DK206"/>
    <mergeCell ref="DL206:DO206"/>
    <mergeCell ref="DP206:DS206"/>
    <mergeCell ref="DT206:DW206"/>
    <mergeCell ref="DX206:EA206"/>
    <mergeCell ref="CG206:CJ206"/>
    <mergeCell ref="CK206:CN206"/>
    <mergeCell ref="CO206:CS206"/>
    <mergeCell ref="CT206:CW206"/>
    <mergeCell ref="CX206:DA206"/>
    <mergeCell ref="DB206:DC206"/>
    <mergeCell ref="DT208:DW208"/>
    <mergeCell ref="DX208:EA208"/>
    <mergeCell ref="EB208:EE208"/>
    <mergeCell ref="EF208:EI208"/>
    <mergeCell ref="EJ208:EV208"/>
    <mergeCell ref="BJ209:BN209"/>
    <mergeCell ref="BO209:BU209"/>
    <mergeCell ref="BV209:BX209"/>
    <mergeCell ref="BY209:CB209"/>
    <mergeCell ref="CC209:CF209"/>
    <mergeCell ref="CX208:DA208"/>
    <mergeCell ref="DB208:DC208"/>
    <mergeCell ref="DD208:DG208"/>
    <mergeCell ref="DH208:DK208"/>
    <mergeCell ref="DL208:DO208"/>
    <mergeCell ref="DP208:DS208"/>
    <mergeCell ref="EJ207:EV207"/>
    <mergeCell ref="BJ208:BN208"/>
    <mergeCell ref="BO208:BU208"/>
    <mergeCell ref="BV208:BX208"/>
    <mergeCell ref="BY208:CB208"/>
    <mergeCell ref="CC208:CF208"/>
    <mergeCell ref="CG208:CJ208"/>
    <mergeCell ref="CK208:CN208"/>
    <mergeCell ref="CO208:CS208"/>
    <mergeCell ref="CT208:CW208"/>
    <mergeCell ref="DL207:DO207"/>
    <mergeCell ref="DP207:DS207"/>
    <mergeCell ref="DT207:DW207"/>
    <mergeCell ref="DX207:EA207"/>
    <mergeCell ref="EB207:EE207"/>
    <mergeCell ref="EF207:EI207"/>
    <mergeCell ref="CO210:CS210"/>
    <mergeCell ref="CT210:CW210"/>
    <mergeCell ref="CX210:DA210"/>
    <mergeCell ref="DB210:DC210"/>
    <mergeCell ref="DD210:DG210"/>
    <mergeCell ref="DH210:DK210"/>
    <mergeCell ref="EB209:EE209"/>
    <mergeCell ref="EF209:EI209"/>
    <mergeCell ref="EJ209:EV209"/>
    <mergeCell ref="BJ210:BN210"/>
    <mergeCell ref="BO210:BU210"/>
    <mergeCell ref="BV210:BX210"/>
    <mergeCell ref="BY210:CB210"/>
    <mergeCell ref="CC210:CF210"/>
    <mergeCell ref="CG210:CJ210"/>
    <mergeCell ref="CK210:CN210"/>
    <mergeCell ref="DD209:DG209"/>
    <mergeCell ref="DH209:DK209"/>
    <mergeCell ref="DL209:DO209"/>
    <mergeCell ref="DP209:DS209"/>
    <mergeCell ref="DT209:DW209"/>
    <mergeCell ref="DX209:EA209"/>
    <mergeCell ref="CG209:CJ209"/>
    <mergeCell ref="CK209:CN209"/>
    <mergeCell ref="CO209:CS209"/>
    <mergeCell ref="CT209:CW209"/>
    <mergeCell ref="CX209:DA209"/>
    <mergeCell ref="DB209:DC209"/>
    <mergeCell ref="DT211:DW211"/>
    <mergeCell ref="DX211:EA211"/>
    <mergeCell ref="EB211:EE211"/>
    <mergeCell ref="EF211:EI211"/>
    <mergeCell ref="EJ211:EV211"/>
    <mergeCell ref="BJ212:BN212"/>
    <mergeCell ref="BO212:BU212"/>
    <mergeCell ref="BV212:BX212"/>
    <mergeCell ref="BY212:CB212"/>
    <mergeCell ref="CC212:CF212"/>
    <mergeCell ref="CX211:DA211"/>
    <mergeCell ref="DB211:DC211"/>
    <mergeCell ref="DD211:DG211"/>
    <mergeCell ref="DH211:DK211"/>
    <mergeCell ref="DL211:DO211"/>
    <mergeCell ref="DP211:DS211"/>
    <mergeCell ref="EJ210:EV210"/>
    <mergeCell ref="BJ211:BN211"/>
    <mergeCell ref="BO211:BU211"/>
    <mergeCell ref="BV211:BX211"/>
    <mergeCell ref="BY211:CB211"/>
    <mergeCell ref="CC211:CF211"/>
    <mergeCell ref="CG211:CJ211"/>
    <mergeCell ref="CK211:CN211"/>
    <mergeCell ref="CO211:CS211"/>
    <mergeCell ref="CT211:CW211"/>
    <mergeCell ref="DL210:DO210"/>
    <mergeCell ref="DP210:DS210"/>
    <mergeCell ref="DT210:DW210"/>
    <mergeCell ref="DX210:EA210"/>
    <mergeCell ref="EB210:EE210"/>
    <mergeCell ref="EF210:EI210"/>
    <mergeCell ref="CO213:CS213"/>
    <mergeCell ref="CT213:CW213"/>
    <mergeCell ref="CX213:DA213"/>
    <mergeCell ref="DB213:DC213"/>
    <mergeCell ref="DD213:DG213"/>
    <mergeCell ref="DH213:DK213"/>
    <mergeCell ref="EB212:EE212"/>
    <mergeCell ref="EF212:EI212"/>
    <mergeCell ref="EJ212:EV212"/>
    <mergeCell ref="BJ213:BN213"/>
    <mergeCell ref="BO213:BU213"/>
    <mergeCell ref="BV213:BX213"/>
    <mergeCell ref="BY213:CB213"/>
    <mergeCell ref="CC213:CF213"/>
    <mergeCell ref="CG213:CJ213"/>
    <mergeCell ref="CK213:CN213"/>
    <mergeCell ref="DD212:DG212"/>
    <mergeCell ref="DH212:DK212"/>
    <mergeCell ref="DL212:DO212"/>
    <mergeCell ref="DP212:DS212"/>
    <mergeCell ref="DT212:DW212"/>
    <mergeCell ref="DX212:EA212"/>
    <mergeCell ref="CG212:CJ212"/>
    <mergeCell ref="CK212:CN212"/>
    <mergeCell ref="CO212:CS212"/>
    <mergeCell ref="CT212:CW212"/>
    <mergeCell ref="CX212:DA212"/>
    <mergeCell ref="DB212:DC212"/>
    <mergeCell ref="DT214:DW214"/>
    <mergeCell ref="DX214:EA214"/>
    <mergeCell ref="EB214:EE214"/>
    <mergeCell ref="EF214:EI214"/>
    <mergeCell ref="EJ214:EV214"/>
    <mergeCell ref="BJ215:BN215"/>
    <mergeCell ref="BO215:BU215"/>
    <mergeCell ref="BV215:BX215"/>
    <mergeCell ref="BY215:CB215"/>
    <mergeCell ref="CC215:CF215"/>
    <mergeCell ref="CX214:DA214"/>
    <mergeCell ref="DB214:DC214"/>
    <mergeCell ref="DD214:DG214"/>
    <mergeCell ref="DH214:DK214"/>
    <mergeCell ref="DL214:DO214"/>
    <mergeCell ref="DP214:DS214"/>
    <mergeCell ref="EJ213:EV213"/>
    <mergeCell ref="BJ214:BN214"/>
    <mergeCell ref="BO214:BU214"/>
    <mergeCell ref="BV214:BX214"/>
    <mergeCell ref="BY214:CB214"/>
    <mergeCell ref="CC214:CF214"/>
    <mergeCell ref="CG214:CJ214"/>
    <mergeCell ref="CK214:CN214"/>
    <mergeCell ref="CO214:CS214"/>
    <mergeCell ref="CT214:CW214"/>
    <mergeCell ref="DL213:DO213"/>
    <mergeCell ref="DP213:DS213"/>
    <mergeCell ref="DT213:DW213"/>
    <mergeCell ref="DX213:EA213"/>
    <mergeCell ref="EB213:EE213"/>
    <mergeCell ref="EF213:EI213"/>
    <mergeCell ref="CO216:CS216"/>
    <mergeCell ref="CT216:CW216"/>
    <mergeCell ref="CX216:DA216"/>
    <mergeCell ref="DB216:DC216"/>
    <mergeCell ref="DD216:DG216"/>
    <mergeCell ref="DH216:DK216"/>
    <mergeCell ref="EB215:EE215"/>
    <mergeCell ref="EF215:EI215"/>
    <mergeCell ref="EJ215:EV215"/>
    <mergeCell ref="BJ216:BN216"/>
    <mergeCell ref="BO216:BU216"/>
    <mergeCell ref="BV216:BX216"/>
    <mergeCell ref="BY216:CB216"/>
    <mergeCell ref="CC216:CF216"/>
    <mergeCell ref="CG216:CJ216"/>
    <mergeCell ref="CK216:CN216"/>
    <mergeCell ref="DD215:DG215"/>
    <mergeCell ref="DH215:DK215"/>
    <mergeCell ref="DL215:DO215"/>
    <mergeCell ref="DP215:DS215"/>
    <mergeCell ref="DT215:DW215"/>
    <mergeCell ref="DX215:EA215"/>
    <mergeCell ref="CG215:CJ215"/>
    <mergeCell ref="CK215:CN215"/>
    <mergeCell ref="CO215:CS215"/>
    <mergeCell ref="CT215:CW215"/>
    <mergeCell ref="CX215:DA215"/>
    <mergeCell ref="DB215:DC215"/>
    <mergeCell ref="DT217:DW217"/>
    <mergeCell ref="DX217:EA217"/>
    <mergeCell ref="EB217:EE217"/>
    <mergeCell ref="EF217:EI217"/>
    <mergeCell ref="EJ217:EV217"/>
    <mergeCell ref="BJ218:BN218"/>
    <mergeCell ref="BO218:BU218"/>
    <mergeCell ref="BV218:BX218"/>
    <mergeCell ref="BY218:CB218"/>
    <mergeCell ref="CC218:CF218"/>
    <mergeCell ref="CX217:DA217"/>
    <mergeCell ref="DB217:DC217"/>
    <mergeCell ref="DD217:DG217"/>
    <mergeCell ref="DH217:DK217"/>
    <mergeCell ref="DL217:DO217"/>
    <mergeCell ref="DP217:DS217"/>
    <mergeCell ref="EJ216:EV216"/>
    <mergeCell ref="BJ217:BN217"/>
    <mergeCell ref="BO217:BU217"/>
    <mergeCell ref="BV217:BX217"/>
    <mergeCell ref="BY217:CB217"/>
    <mergeCell ref="CC217:CF217"/>
    <mergeCell ref="CG217:CJ217"/>
    <mergeCell ref="CK217:CN217"/>
    <mergeCell ref="CO217:CS217"/>
    <mergeCell ref="CT217:CW217"/>
    <mergeCell ref="DL216:DO216"/>
    <mergeCell ref="DP216:DS216"/>
    <mergeCell ref="DT216:DW216"/>
    <mergeCell ref="DX216:EA216"/>
    <mergeCell ref="EB216:EE216"/>
    <mergeCell ref="EF216:EI216"/>
    <mergeCell ref="CO219:CS219"/>
    <mergeCell ref="CT219:CW219"/>
    <mergeCell ref="CX219:DA219"/>
    <mergeCell ref="DB219:DC219"/>
    <mergeCell ref="DD219:DG219"/>
    <mergeCell ref="DH219:DK219"/>
    <mergeCell ref="EB218:EE218"/>
    <mergeCell ref="EF218:EI218"/>
    <mergeCell ref="EJ218:EV218"/>
    <mergeCell ref="BJ219:BN219"/>
    <mergeCell ref="BO219:BU219"/>
    <mergeCell ref="BV219:BX219"/>
    <mergeCell ref="BY219:CB219"/>
    <mergeCell ref="CC219:CF219"/>
    <mergeCell ref="CG219:CJ219"/>
    <mergeCell ref="CK219:CN219"/>
    <mergeCell ref="DD218:DG218"/>
    <mergeCell ref="DH218:DK218"/>
    <mergeCell ref="DL218:DO218"/>
    <mergeCell ref="DP218:DS218"/>
    <mergeCell ref="DT218:DW218"/>
    <mergeCell ref="DX218:EA218"/>
    <mergeCell ref="CG218:CJ218"/>
    <mergeCell ref="CK218:CN218"/>
    <mergeCell ref="CO218:CS218"/>
    <mergeCell ref="CT218:CW218"/>
    <mergeCell ref="CX218:DA218"/>
    <mergeCell ref="DB218:DC218"/>
    <mergeCell ref="DT220:DW220"/>
    <mergeCell ref="DX220:EA220"/>
    <mergeCell ref="EB220:EE220"/>
    <mergeCell ref="EF220:EI220"/>
    <mergeCell ref="EJ220:EV220"/>
    <mergeCell ref="BJ221:BN221"/>
    <mergeCell ref="BO221:BU221"/>
    <mergeCell ref="BV221:BX221"/>
    <mergeCell ref="BY221:CB221"/>
    <mergeCell ref="CC221:CF221"/>
    <mergeCell ref="CX220:DA220"/>
    <mergeCell ref="DB220:DC220"/>
    <mergeCell ref="DD220:DG220"/>
    <mergeCell ref="DH220:DK220"/>
    <mergeCell ref="DL220:DO220"/>
    <mergeCell ref="DP220:DS220"/>
    <mergeCell ref="EJ219:EV219"/>
    <mergeCell ref="BJ220:BN220"/>
    <mergeCell ref="BO220:BU220"/>
    <mergeCell ref="BV220:BX220"/>
    <mergeCell ref="BY220:CB220"/>
    <mergeCell ref="CC220:CF220"/>
    <mergeCell ref="CG220:CJ220"/>
    <mergeCell ref="CK220:CN220"/>
    <mergeCell ref="CO220:CS220"/>
    <mergeCell ref="CT220:CW220"/>
    <mergeCell ref="DL219:DO219"/>
    <mergeCell ref="DP219:DS219"/>
    <mergeCell ref="DT219:DW219"/>
    <mergeCell ref="DX219:EA219"/>
    <mergeCell ref="EB219:EE219"/>
    <mergeCell ref="EF219:EI219"/>
    <mergeCell ref="CO222:CS222"/>
    <mergeCell ref="CT222:CW222"/>
    <mergeCell ref="CX222:DA222"/>
    <mergeCell ref="DB222:DC222"/>
    <mergeCell ref="DD222:DG222"/>
    <mergeCell ref="DH222:DK222"/>
    <mergeCell ref="EB221:EE221"/>
    <mergeCell ref="EF221:EI221"/>
    <mergeCell ref="EJ221:EV221"/>
    <mergeCell ref="BJ222:BN222"/>
    <mergeCell ref="BO222:BU222"/>
    <mergeCell ref="BV222:BX222"/>
    <mergeCell ref="BY222:CB222"/>
    <mergeCell ref="CC222:CF222"/>
    <mergeCell ref="CG222:CJ222"/>
    <mergeCell ref="CK222:CN222"/>
    <mergeCell ref="DD221:DG221"/>
    <mergeCell ref="DH221:DK221"/>
    <mergeCell ref="DL221:DO221"/>
    <mergeCell ref="DP221:DS221"/>
    <mergeCell ref="DT221:DW221"/>
    <mergeCell ref="DX221:EA221"/>
    <mergeCell ref="CG221:CJ221"/>
    <mergeCell ref="CK221:CN221"/>
    <mergeCell ref="CO221:CS221"/>
    <mergeCell ref="CT221:CW221"/>
    <mergeCell ref="CX221:DA221"/>
    <mergeCell ref="DB221:DC221"/>
    <mergeCell ref="DT223:DW223"/>
    <mergeCell ref="DX223:EA223"/>
    <mergeCell ref="EB223:EE223"/>
    <mergeCell ref="EF223:EI223"/>
    <mergeCell ref="EJ223:EV223"/>
    <mergeCell ref="BJ224:BN224"/>
    <mergeCell ref="BO224:BU224"/>
    <mergeCell ref="BV224:BX224"/>
    <mergeCell ref="BY224:CB224"/>
    <mergeCell ref="CC224:CF224"/>
    <mergeCell ref="CX223:DA223"/>
    <mergeCell ref="DB223:DC223"/>
    <mergeCell ref="DD223:DG223"/>
    <mergeCell ref="DH223:DK223"/>
    <mergeCell ref="DL223:DO223"/>
    <mergeCell ref="DP223:DS223"/>
    <mergeCell ref="EJ222:EV222"/>
    <mergeCell ref="BJ223:BN223"/>
    <mergeCell ref="BO223:BU223"/>
    <mergeCell ref="BV223:BX223"/>
    <mergeCell ref="BY223:CB223"/>
    <mergeCell ref="CC223:CF223"/>
    <mergeCell ref="CG223:CJ223"/>
    <mergeCell ref="CK223:CN223"/>
    <mergeCell ref="CO223:CS223"/>
    <mergeCell ref="CT223:CW223"/>
    <mergeCell ref="DL222:DO222"/>
    <mergeCell ref="DP222:DS222"/>
    <mergeCell ref="DT222:DW222"/>
    <mergeCell ref="DX222:EA222"/>
    <mergeCell ref="EB222:EE222"/>
    <mergeCell ref="EF222:EI222"/>
    <mergeCell ref="CO225:CS225"/>
    <mergeCell ref="CT225:CW225"/>
    <mergeCell ref="CX225:DA225"/>
    <mergeCell ref="DB225:DC225"/>
    <mergeCell ref="DD225:DG225"/>
    <mergeCell ref="DH225:DK225"/>
    <mergeCell ref="EB224:EE224"/>
    <mergeCell ref="EF224:EI224"/>
    <mergeCell ref="EJ224:EV224"/>
    <mergeCell ref="BJ225:BN225"/>
    <mergeCell ref="BO225:BU225"/>
    <mergeCell ref="BV225:BX225"/>
    <mergeCell ref="BY225:CB225"/>
    <mergeCell ref="CC225:CF225"/>
    <mergeCell ref="CG225:CJ225"/>
    <mergeCell ref="CK225:CN225"/>
    <mergeCell ref="DD224:DG224"/>
    <mergeCell ref="DH224:DK224"/>
    <mergeCell ref="DL224:DO224"/>
    <mergeCell ref="DP224:DS224"/>
    <mergeCell ref="DT224:DW224"/>
    <mergeCell ref="DX224:EA224"/>
    <mergeCell ref="CG224:CJ224"/>
    <mergeCell ref="CK224:CN224"/>
    <mergeCell ref="CO224:CS224"/>
    <mergeCell ref="CT224:CW224"/>
    <mergeCell ref="CX224:DA224"/>
    <mergeCell ref="DB224:DC224"/>
    <mergeCell ref="DT226:DW226"/>
    <mergeCell ref="DX226:EA226"/>
    <mergeCell ref="EB226:EE226"/>
    <mergeCell ref="EF226:EI226"/>
    <mergeCell ref="EJ226:EV226"/>
    <mergeCell ref="BJ227:BN227"/>
    <mergeCell ref="BO227:BU227"/>
    <mergeCell ref="BV227:BX227"/>
    <mergeCell ref="BY227:CB227"/>
    <mergeCell ref="CC227:CF227"/>
    <mergeCell ref="CX226:DA226"/>
    <mergeCell ref="DB226:DC226"/>
    <mergeCell ref="DD226:DG226"/>
    <mergeCell ref="DH226:DK226"/>
    <mergeCell ref="DL226:DO226"/>
    <mergeCell ref="DP226:DS226"/>
    <mergeCell ref="EJ225:EV225"/>
    <mergeCell ref="BJ226:BN226"/>
    <mergeCell ref="BO226:BU226"/>
    <mergeCell ref="BV226:BX226"/>
    <mergeCell ref="BY226:CB226"/>
    <mergeCell ref="CC226:CF226"/>
    <mergeCell ref="CG226:CJ226"/>
    <mergeCell ref="CK226:CN226"/>
    <mergeCell ref="CO226:CS226"/>
    <mergeCell ref="CT226:CW226"/>
    <mergeCell ref="DL225:DO225"/>
    <mergeCell ref="DP225:DS225"/>
    <mergeCell ref="DT225:DW225"/>
    <mergeCell ref="DX225:EA225"/>
    <mergeCell ref="EB225:EE225"/>
    <mergeCell ref="EF225:EI225"/>
    <mergeCell ref="CO228:CS228"/>
    <mergeCell ref="CT228:CW228"/>
    <mergeCell ref="CX228:DA228"/>
    <mergeCell ref="DB228:DC228"/>
    <mergeCell ref="DD228:DG228"/>
    <mergeCell ref="DH228:DK228"/>
    <mergeCell ref="EB227:EE227"/>
    <mergeCell ref="EF227:EI227"/>
    <mergeCell ref="EJ227:EV227"/>
    <mergeCell ref="BJ228:BN228"/>
    <mergeCell ref="BO228:BU228"/>
    <mergeCell ref="BV228:BX228"/>
    <mergeCell ref="BY228:CB228"/>
    <mergeCell ref="CC228:CF228"/>
    <mergeCell ref="CG228:CJ228"/>
    <mergeCell ref="CK228:CN228"/>
    <mergeCell ref="DD227:DG227"/>
    <mergeCell ref="DH227:DK227"/>
    <mergeCell ref="DL227:DO227"/>
    <mergeCell ref="DP227:DS227"/>
    <mergeCell ref="DT227:DW227"/>
    <mergeCell ref="DX227:EA227"/>
    <mergeCell ref="CG227:CJ227"/>
    <mergeCell ref="CK227:CN227"/>
    <mergeCell ref="CO227:CS227"/>
    <mergeCell ref="CT227:CW227"/>
    <mergeCell ref="CX227:DA227"/>
    <mergeCell ref="DB227:DC227"/>
    <mergeCell ref="DT229:DW229"/>
    <mergeCell ref="DX229:EA229"/>
    <mergeCell ref="EB229:EE229"/>
    <mergeCell ref="EF229:EI229"/>
    <mergeCell ref="EJ229:EV229"/>
    <mergeCell ref="BJ230:BN230"/>
    <mergeCell ref="BO230:BU230"/>
    <mergeCell ref="BV230:BX230"/>
    <mergeCell ref="BY230:CB230"/>
    <mergeCell ref="CC230:CF230"/>
    <mergeCell ref="CX229:DA229"/>
    <mergeCell ref="DB229:DC229"/>
    <mergeCell ref="DD229:DG229"/>
    <mergeCell ref="DH229:DK229"/>
    <mergeCell ref="DL229:DO229"/>
    <mergeCell ref="DP229:DS229"/>
    <mergeCell ref="EJ228:EV228"/>
    <mergeCell ref="BJ229:BN229"/>
    <mergeCell ref="BO229:BU229"/>
    <mergeCell ref="BV229:BX229"/>
    <mergeCell ref="BY229:CB229"/>
    <mergeCell ref="CC229:CF229"/>
    <mergeCell ref="CG229:CJ229"/>
    <mergeCell ref="CK229:CN229"/>
    <mergeCell ref="CO229:CS229"/>
    <mergeCell ref="CT229:CW229"/>
    <mergeCell ref="DL228:DO228"/>
    <mergeCell ref="DP228:DS228"/>
    <mergeCell ref="DT228:DW228"/>
    <mergeCell ref="DX228:EA228"/>
    <mergeCell ref="EB228:EE228"/>
    <mergeCell ref="EF228:EI228"/>
    <mergeCell ref="CO231:CS231"/>
    <mergeCell ref="CT231:CW231"/>
    <mergeCell ref="CX231:DA231"/>
    <mergeCell ref="DB231:DC231"/>
    <mergeCell ref="DD231:DG231"/>
    <mergeCell ref="DH231:DK231"/>
    <mergeCell ref="EB230:EE230"/>
    <mergeCell ref="EF230:EI230"/>
    <mergeCell ref="EJ230:EV230"/>
    <mergeCell ref="BJ231:BN231"/>
    <mergeCell ref="BO231:BU231"/>
    <mergeCell ref="BV231:BX231"/>
    <mergeCell ref="BY231:CB231"/>
    <mergeCell ref="CC231:CF231"/>
    <mergeCell ref="CG231:CJ231"/>
    <mergeCell ref="CK231:CN231"/>
    <mergeCell ref="DD230:DG230"/>
    <mergeCell ref="DH230:DK230"/>
    <mergeCell ref="DL230:DO230"/>
    <mergeCell ref="DP230:DS230"/>
    <mergeCell ref="DT230:DW230"/>
    <mergeCell ref="DX230:EA230"/>
    <mergeCell ref="CG230:CJ230"/>
    <mergeCell ref="CK230:CN230"/>
    <mergeCell ref="CO230:CS230"/>
    <mergeCell ref="CT230:CW230"/>
    <mergeCell ref="CX230:DA230"/>
    <mergeCell ref="DB230:DC230"/>
    <mergeCell ref="DT232:DW232"/>
    <mergeCell ref="DX232:EA232"/>
    <mergeCell ref="EB232:EE232"/>
    <mergeCell ref="EF232:EI232"/>
    <mergeCell ref="EJ232:EV232"/>
    <mergeCell ref="BJ233:BN233"/>
    <mergeCell ref="BO233:BU233"/>
    <mergeCell ref="BV233:BX233"/>
    <mergeCell ref="BY233:CB233"/>
    <mergeCell ref="CC233:CF233"/>
    <mergeCell ref="CX232:DA232"/>
    <mergeCell ref="DB232:DC232"/>
    <mergeCell ref="DD232:DG232"/>
    <mergeCell ref="DH232:DK232"/>
    <mergeCell ref="DL232:DO232"/>
    <mergeCell ref="DP232:DS232"/>
    <mergeCell ref="EJ231:EV231"/>
    <mergeCell ref="BJ232:BN232"/>
    <mergeCell ref="BO232:BU232"/>
    <mergeCell ref="BV232:BX232"/>
    <mergeCell ref="BY232:CB232"/>
    <mergeCell ref="CC232:CF232"/>
    <mergeCell ref="CG232:CJ232"/>
    <mergeCell ref="CK232:CN232"/>
    <mergeCell ref="CO232:CS232"/>
    <mergeCell ref="CT232:CW232"/>
    <mergeCell ref="DL231:DO231"/>
    <mergeCell ref="DP231:DS231"/>
    <mergeCell ref="DT231:DW231"/>
    <mergeCell ref="DX231:EA231"/>
    <mergeCell ref="EB231:EE231"/>
    <mergeCell ref="EF231:EI231"/>
    <mergeCell ref="CO234:CS234"/>
    <mergeCell ref="CT234:CW234"/>
    <mergeCell ref="CX234:DA234"/>
    <mergeCell ref="DB234:DC234"/>
    <mergeCell ref="DD234:DG234"/>
    <mergeCell ref="DH234:DK234"/>
    <mergeCell ref="EB233:EE233"/>
    <mergeCell ref="EF233:EI233"/>
    <mergeCell ref="EJ233:EV233"/>
    <mergeCell ref="BJ234:BN234"/>
    <mergeCell ref="BO234:BU234"/>
    <mergeCell ref="BV234:BX234"/>
    <mergeCell ref="BY234:CB234"/>
    <mergeCell ref="CC234:CF234"/>
    <mergeCell ref="CG234:CJ234"/>
    <mergeCell ref="CK234:CN234"/>
    <mergeCell ref="DD233:DG233"/>
    <mergeCell ref="DH233:DK233"/>
    <mergeCell ref="DL233:DO233"/>
    <mergeCell ref="DP233:DS233"/>
    <mergeCell ref="DT233:DW233"/>
    <mergeCell ref="DX233:EA233"/>
    <mergeCell ref="CG233:CJ233"/>
    <mergeCell ref="CK233:CN233"/>
    <mergeCell ref="CO233:CS233"/>
    <mergeCell ref="CT233:CW233"/>
    <mergeCell ref="CX233:DA233"/>
    <mergeCell ref="DB233:DC233"/>
    <mergeCell ref="DT235:DW235"/>
    <mergeCell ref="DX235:EA235"/>
    <mergeCell ref="EB235:EE235"/>
    <mergeCell ref="EF235:EI235"/>
    <mergeCell ref="EJ235:EV235"/>
    <mergeCell ref="BJ236:BN236"/>
    <mergeCell ref="BO236:BU236"/>
    <mergeCell ref="BV236:BX236"/>
    <mergeCell ref="BY236:CB236"/>
    <mergeCell ref="CC236:CF236"/>
    <mergeCell ref="CX235:DA235"/>
    <mergeCell ref="DB235:DC235"/>
    <mergeCell ref="DD235:DG235"/>
    <mergeCell ref="DH235:DK235"/>
    <mergeCell ref="DL235:DO235"/>
    <mergeCell ref="DP235:DS235"/>
    <mergeCell ref="EJ234:EV234"/>
    <mergeCell ref="BJ235:BN235"/>
    <mergeCell ref="BO235:BU235"/>
    <mergeCell ref="BV235:BX235"/>
    <mergeCell ref="BY235:CB235"/>
    <mergeCell ref="CC235:CF235"/>
    <mergeCell ref="CG235:CJ235"/>
    <mergeCell ref="CK235:CN235"/>
    <mergeCell ref="CO235:CS235"/>
    <mergeCell ref="CT235:CW235"/>
    <mergeCell ref="DL234:DO234"/>
    <mergeCell ref="DP234:DS234"/>
    <mergeCell ref="DT234:DW234"/>
    <mergeCell ref="DX234:EA234"/>
    <mergeCell ref="EB234:EE234"/>
    <mergeCell ref="EF234:EI234"/>
    <mergeCell ref="CO237:CS237"/>
    <mergeCell ref="CT237:CW237"/>
    <mergeCell ref="CX237:DA237"/>
    <mergeCell ref="DB237:DC237"/>
    <mergeCell ref="DD237:DG237"/>
    <mergeCell ref="DH237:DK237"/>
    <mergeCell ref="EB236:EE236"/>
    <mergeCell ref="EF236:EI236"/>
    <mergeCell ref="EJ236:EV236"/>
    <mergeCell ref="BJ237:BN237"/>
    <mergeCell ref="BO237:BU237"/>
    <mergeCell ref="BV237:BX237"/>
    <mergeCell ref="BY237:CB237"/>
    <mergeCell ref="CC237:CF237"/>
    <mergeCell ref="CG237:CJ237"/>
    <mergeCell ref="CK237:CN237"/>
    <mergeCell ref="DD236:DG236"/>
    <mergeCell ref="DH236:DK236"/>
    <mergeCell ref="DL236:DO236"/>
    <mergeCell ref="DP236:DS236"/>
    <mergeCell ref="DT236:DW236"/>
    <mergeCell ref="DX236:EA236"/>
    <mergeCell ref="CG236:CJ236"/>
    <mergeCell ref="CK236:CN236"/>
    <mergeCell ref="CO236:CS236"/>
    <mergeCell ref="CT236:CW236"/>
    <mergeCell ref="CX236:DA236"/>
    <mergeCell ref="DB236:DC236"/>
    <mergeCell ref="DT238:DW238"/>
    <mergeCell ref="DX238:EA238"/>
    <mergeCell ref="EB238:EE238"/>
    <mergeCell ref="EF238:EI238"/>
    <mergeCell ref="EJ238:EV238"/>
    <mergeCell ref="BJ239:BN239"/>
    <mergeCell ref="BO239:BU239"/>
    <mergeCell ref="BV239:BX239"/>
    <mergeCell ref="BY239:CB239"/>
    <mergeCell ref="CC239:CF239"/>
    <mergeCell ref="CX238:DA238"/>
    <mergeCell ref="DB238:DC238"/>
    <mergeCell ref="DD238:DG238"/>
    <mergeCell ref="DH238:DK238"/>
    <mergeCell ref="DL238:DO238"/>
    <mergeCell ref="DP238:DS238"/>
    <mergeCell ref="EJ237:EV237"/>
    <mergeCell ref="BJ238:BN238"/>
    <mergeCell ref="BO238:BU238"/>
    <mergeCell ref="BV238:BX238"/>
    <mergeCell ref="BY238:CB238"/>
    <mergeCell ref="CC238:CF238"/>
    <mergeCell ref="CG238:CJ238"/>
    <mergeCell ref="CK238:CN238"/>
    <mergeCell ref="CO238:CS238"/>
    <mergeCell ref="CT238:CW238"/>
    <mergeCell ref="DL237:DO237"/>
    <mergeCell ref="DP237:DS237"/>
    <mergeCell ref="DT237:DW237"/>
    <mergeCell ref="DX237:EA237"/>
    <mergeCell ref="EB237:EE237"/>
    <mergeCell ref="EF237:EI237"/>
    <mergeCell ref="CO240:CS240"/>
    <mergeCell ref="CT240:CW240"/>
    <mergeCell ref="CX240:DA240"/>
    <mergeCell ref="DB240:DC240"/>
    <mergeCell ref="DD240:DG240"/>
    <mergeCell ref="DH240:DK240"/>
    <mergeCell ref="EB239:EE239"/>
    <mergeCell ref="EF239:EI239"/>
    <mergeCell ref="EJ239:EV239"/>
    <mergeCell ref="BJ240:BN240"/>
    <mergeCell ref="BO240:BU240"/>
    <mergeCell ref="BV240:BX240"/>
    <mergeCell ref="BY240:CB240"/>
    <mergeCell ref="CC240:CF240"/>
    <mergeCell ref="CG240:CJ240"/>
    <mergeCell ref="CK240:CN240"/>
    <mergeCell ref="DD239:DG239"/>
    <mergeCell ref="DH239:DK239"/>
    <mergeCell ref="DL239:DO239"/>
    <mergeCell ref="DP239:DS239"/>
    <mergeCell ref="DT239:DW239"/>
    <mergeCell ref="DX239:EA239"/>
    <mergeCell ref="CG239:CJ239"/>
    <mergeCell ref="CK239:CN239"/>
    <mergeCell ref="CO239:CS239"/>
    <mergeCell ref="CT239:CW239"/>
    <mergeCell ref="CX239:DA239"/>
    <mergeCell ref="DB239:DC239"/>
    <mergeCell ref="DT241:DW241"/>
    <mergeCell ref="DX241:EA241"/>
    <mergeCell ref="EB241:EE241"/>
    <mergeCell ref="EF241:EI241"/>
    <mergeCell ref="EJ241:EV241"/>
    <mergeCell ref="BJ242:BN242"/>
    <mergeCell ref="BO242:BU242"/>
    <mergeCell ref="BV242:BX242"/>
    <mergeCell ref="BY242:CB242"/>
    <mergeCell ref="CC242:CF242"/>
    <mergeCell ref="CX241:DA241"/>
    <mergeCell ref="DB241:DC241"/>
    <mergeCell ref="DD241:DG241"/>
    <mergeCell ref="DH241:DK241"/>
    <mergeCell ref="DL241:DO241"/>
    <mergeCell ref="DP241:DS241"/>
    <mergeCell ref="EJ240:EV240"/>
    <mergeCell ref="BJ241:BN241"/>
    <mergeCell ref="BO241:BU241"/>
    <mergeCell ref="BV241:BX241"/>
    <mergeCell ref="BY241:CB241"/>
    <mergeCell ref="CC241:CF241"/>
    <mergeCell ref="CG241:CJ241"/>
    <mergeCell ref="CK241:CN241"/>
    <mergeCell ref="CO241:CS241"/>
    <mergeCell ref="CT241:CW241"/>
    <mergeCell ref="DL240:DO240"/>
    <mergeCell ref="DP240:DS240"/>
    <mergeCell ref="DT240:DW240"/>
    <mergeCell ref="DX240:EA240"/>
    <mergeCell ref="EB240:EE240"/>
    <mergeCell ref="EF240:EI240"/>
    <mergeCell ref="CO243:CS243"/>
    <mergeCell ref="CT243:CW243"/>
    <mergeCell ref="CX243:DA243"/>
    <mergeCell ref="DB243:DC243"/>
    <mergeCell ref="DD243:DG243"/>
    <mergeCell ref="DH243:DK243"/>
    <mergeCell ref="EB242:EE242"/>
    <mergeCell ref="EF242:EI242"/>
    <mergeCell ref="EJ242:EV242"/>
    <mergeCell ref="BJ243:BN243"/>
    <mergeCell ref="BO243:BU243"/>
    <mergeCell ref="BV243:BX243"/>
    <mergeCell ref="BY243:CB243"/>
    <mergeCell ref="CC243:CF243"/>
    <mergeCell ref="CG243:CJ243"/>
    <mergeCell ref="CK243:CN243"/>
    <mergeCell ref="DD242:DG242"/>
    <mergeCell ref="DH242:DK242"/>
    <mergeCell ref="DL242:DO242"/>
    <mergeCell ref="DP242:DS242"/>
    <mergeCell ref="DT242:DW242"/>
    <mergeCell ref="DX242:EA242"/>
    <mergeCell ref="CG242:CJ242"/>
    <mergeCell ref="CK242:CN242"/>
    <mergeCell ref="CO242:CS242"/>
    <mergeCell ref="CT242:CW242"/>
    <mergeCell ref="CX242:DA242"/>
    <mergeCell ref="DB242:DC242"/>
    <mergeCell ref="DT244:DW244"/>
    <mergeCell ref="DX244:EA244"/>
    <mergeCell ref="EB244:EE244"/>
    <mergeCell ref="EF244:EI244"/>
    <mergeCell ref="EJ244:EV244"/>
    <mergeCell ref="BJ245:BN245"/>
    <mergeCell ref="BO245:BU245"/>
    <mergeCell ref="BV245:BX245"/>
    <mergeCell ref="BY245:CB245"/>
    <mergeCell ref="CC245:CF245"/>
    <mergeCell ref="CX244:DA244"/>
    <mergeCell ref="DB244:DC244"/>
    <mergeCell ref="DD244:DG244"/>
    <mergeCell ref="DH244:DK244"/>
    <mergeCell ref="DL244:DO244"/>
    <mergeCell ref="DP244:DS244"/>
    <mergeCell ref="EJ243:EV243"/>
    <mergeCell ref="BJ244:BN244"/>
    <mergeCell ref="BO244:BU244"/>
    <mergeCell ref="BV244:BX244"/>
    <mergeCell ref="BY244:CB244"/>
    <mergeCell ref="CC244:CF244"/>
    <mergeCell ref="CG244:CJ244"/>
    <mergeCell ref="CK244:CN244"/>
    <mergeCell ref="CO244:CS244"/>
    <mergeCell ref="CT244:CW244"/>
    <mergeCell ref="DL243:DO243"/>
    <mergeCell ref="DP243:DS243"/>
    <mergeCell ref="DT243:DW243"/>
    <mergeCell ref="DX243:EA243"/>
    <mergeCell ref="EB243:EE243"/>
    <mergeCell ref="EF243:EI243"/>
    <mergeCell ref="CO246:CS246"/>
    <mergeCell ref="CT246:CW246"/>
    <mergeCell ref="CX246:DA246"/>
    <mergeCell ref="DB246:DC246"/>
    <mergeCell ref="DD246:DG246"/>
    <mergeCell ref="DH246:DK246"/>
    <mergeCell ref="EB245:EE245"/>
    <mergeCell ref="EF245:EI245"/>
    <mergeCell ref="EJ245:EV245"/>
    <mergeCell ref="BJ246:BN246"/>
    <mergeCell ref="BO246:BU246"/>
    <mergeCell ref="BV246:BX246"/>
    <mergeCell ref="BY246:CB246"/>
    <mergeCell ref="CC246:CF246"/>
    <mergeCell ref="CG246:CJ246"/>
    <mergeCell ref="CK246:CN246"/>
    <mergeCell ref="DD245:DG245"/>
    <mergeCell ref="DH245:DK245"/>
    <mergeCell ref="DL245:DO245"/>
    <mergeCell ref="DP245:DS245"/>
    <mergeCell ref="DT245:DW245"/>
    <mergeCell ref="DX245:EA245"/>
    <mergeCell ref="CG245:CJ245"/>
    <mergeCell ref="CK245:CN245"/>
    <mergeCell ref="CO245:CS245"/>
    <mergeCell ref="CT245:CW245"/>
    <mergeCell ref="CX245:DA245"/>
    <mergeCell ref="DB245:DC245"/>
    <mergeCell ref="DT247:DW247"/>
    <mergeCell ref="DX247:EA247"/>
    <mergeCell ref="EB247:EE247"/>
    <mergeCell ref="EF247:EI247"/>
    <mergeCell ref="EJ247:EV247"/>
    <mergeCell ref="BJ248:BN248"/>
    <mergeCell ref="BO248:BU248"/>
    <mergeCell ref="BV248:BX248"/>
    <mergeCell ref="BY248:CB248"/>
    <mergeCell ref="CC248:CF248"/>
    <mergeCell ref="CX247:DA247"/>
    <mergeCell ref="DB247:DC247"/>
    <mergeCell ref="DD247:DG247"/>
    <mergeCell ref="DH247:DK247"/>
    <mergeCell ref="DL247:DO247"/>
    <mergeCell ref="DP247:DS247"/>
    <mergeCell ref="EJ246:EV246"/>
    <mergeCell ref="BJ247:BN247"/>
    <mergeCell ref="BO247:BU247"/>
    <mergeCell ref="BV247:BX247"/>
    <mergeCell ref="BY247:CB247"/>
    <mergeCell ref="CC247:CF247"/>
    <mergeCell ref="CG247:CJ247"/>
    <mergeCell ref="CK247:CN247"/>
    <mergeCell ref="CO247:CS247"/>
    <mergeCell ref="CT247:CW247"/>
    <mergeCell ref="DL246:DO246"/>
    <mergeCell ref="DP246:DS246"/>
    <mergeCell ref="DT246:DW246"/>
    <mergeCell ref="DX246:EA246"/>
    <mergeCell ref="EB246:EE246"/>
    <mergeCell ref="EF246:EI246"/>
    <mergeCell ref="EB248:EE248"/>
    <mergeCell ref="EF248:EI248"/>
    <mergeCell ref="EJ248:EV248"/>
    <mergeCell ref="BJ249:BN249"/>
    <mergeCell ref="BO249:BU249"/>
    <mergeCell ref="BV249:BX249"/>
    <mergeCell ref="BY249:CB249"/>
    <mergeCell ref="CC249:CF249"/>
    <mergeCell ref="CG249:CJ249"/>
    <mergeCell ref="CK249:CN249"/>
    <mergeCell ref="DD248:DG248"/>
    <mergeCell ref="DH248:DK248"/>
    <mergeCell ref="DL248:DO248"/>
    <mergeCell ref="DP248:DS248"/>
    <mergeCell ref="DT248:DW248"/>
    <mergeCell ref="DX248:EA248"/>
    <mergeCell ref="CG248:CJ248"/>
    <mergeCell ref="CK248:CN248"/>
    <mergeCell ref="CO248:CS248"/>
    <mergeCell ref="CT248:CW248"/>
    <mergeCell ref="CX248:DA248"/>
    <mergeCell ref="DB248:DC248"/>
    <mergeCell ref="EJ249:EV249"/>
    <mergeCell ref="BJ250:BN250"/>
    <mergeCell ref="BO250:BU250"/>
    <mergeCell ref="BV250:BX250"/>
    <mergeCell ref="BY250:CB250"/>
    <mergeCell ref="CC250:CF250"/>
    <mergeCell ref="CG250:CJ250"/>
    <mergeCell ref="CK250:CN250"/>
    <mergeCell ref="CO250:CS250"/>
    <mergeCell ref="CT250:CW250"/>
    <mergeCell ref="DL249:DO249"/>
    <mergeCell ref="DP249:DS249"/>
    <mergeCell ref="DT249:DW249"/>
    <mergeCell ref="DX249:EA249"/>
    <mergeCell ref="EB249:EE249"/>
    <mergeCell ref="EF249:EI249"/>
    <mergeCell ref="CO249:CS249"/>
    <mergeCell ref="CT249:CW249"/>
    <mergeCell ref="CX249:DA249"/>
    <mergeCell ref="DB249:DC249"/>
    <mergeCell ref="DD249:DG249"/>
    <mergeCell ref="DH249:DK249"/>
    <mergeCell ref="EB251:EE251"/>
    <mergeCell ref="EF251:EI251"/>
    <mergeCell ref="EJ251:EV251"/>
    <mergeCell ref="I118:N118"/>
    <mergeCell ref="DD251:DG251"/>
    <mergeCell ref="DH251:DK251"/>
    <mergeCell ref="DL251:DO251"/>
    <mergeCell ref="DP251:DS251"/>
    <mergeCell ref="DT251:DW251"/>
    <mergeCell ref="DX251:EA251"/>
    <mergeCell ref="CG251:CJ251"/>
    <mergeCell ref="CK251:CN251"/>
    <mergeCell ref="CO251:CS251"/>
    <mergeCell ref="CT251:CW251"/>
    <mergeCell ref="CX251:DA251"/>
    <mergeCell ref="DB251:DC251"/>
    <mergeCell ref="DT250:DW250"/>
    <mergeCell ref="DX250:EA250"/>
    <mergeCell ref="EB250:EE250"/>
    <mergeCell ref="EF250:EI250"/>
    <mergeCell ref="EJ250:EV250"/>
    <mergeCell ref="BJ251:BN251"/>
    <mergeCell ref="BO251:BU251"/>
    <mergeCell ref="BV251:BX251"/>
    <mergeCell ref="BY251:CB251"/>
    <mergeCell ref="CC251:CF251"/>
    <mergeCell ref="CX250:DA250"/>
    <mergeCell ref="DB250:DC250"/>
    <mergeCell ref="DD250:DG250"/>
    <mergeCell ref="DH250:DK250"/>
    <mergeCell ref="DL250:DO250"/>
    <mergeCell ref="DP250:DS250"/>
  </mergeCells>
  <phoneticPr fontId="17" type="noConversion"/>
  <conditionalFormatting sqref="A9:A15">
    <cfRule type="expression" dxfId="189" priority="45">
      <formula>AND($EZ9&gt;0,$B9&lt;=$E$1)</formula>
    </cfRule>
  </conditionalFormatting>
  <conditionalFormatting sqref="A20">
    <cfRule type="expression" dxfId="188" priority="226">
      <formula>$CV$19&gt;0</formula>
    </cfRule>
  </conditionalFormatting>
  <conditionalFormatting sqref="A21:A111">
    <cfRule type="expression" dxfId="187" priority="225">
      <formula>OR($CV21&gt;0,$CW21&gt;0)</formula>
    </cfRule>
  </conditionalFormatting>
  <conditionalFormatting sqref="A103:A112">
    <cfRule type="expression" dxfId="186" priority="43">
      <formula>OR($CV103&gt;0,$CW103&gt;0)</formula>
    </cfRule>
  </conditionalFormatting>
  <conditionalFormatting sqref="A112">
    <cfRule type="expression" dxfId="185" priority="39">
      <formula>OR($CV112&gt;0,$CW112&gt;0)</formula>
    </cfRule>
  </conditionalFormatting>
  <conditionalFormatting sqref="A152:A231">
    <cfRule type="expression" dxfId="184" priority="96">
      <formula>A152="AKTIV"</formula>
    </cfRule>
    <cfRule type="expression" dxfId="183" priority="97">
      <formula>OR(A152="STOPP",A152="CANCEL",A152="PAUSE",A152="CHECK")</formula>
    </cfRule>
  </conditionalFormatting>
  <conditionalFormatting sqref="A16:B17">
    <cfRule type="expression" dxfId="182" priority="265">
      <formula>AND($B$2&lt;&gt;"",A16&gt;0)</formula>
    </cfRule>
  </conditionalFormatting>
  <conditionalFormatting sqref="A18:B18">
    <cfRule type="expression" dxfId="181" priority="65">
      <formula>OR(BM18&gt;0,BN18&gt;0,CF18&gt;0,CG18&gt;0)</formula>
    </cfRule>
  </conditionalFormatting>
  <conditionalFormatting sqref="A21:B111">
    <cfRule type="expression" dxfId="180" priority="266">
      <formula>$E21="###"</formula>
    </cfRule>
  </conditionalFormatting>
  <conditionalFormatting sqref="A103:B112">
    <cfRule type="expression" dxfId="179" priority="44">
      <formula>$E103="###"</formula>
    </cfRule>
  </conditionalFormatting>
  <conditionalFormatting sqref="A112:B112">
    <cfRule type="expression" dxfId="178" priority="40">
      <formula>$E112="###"</formula>
    </cfRule>
  </conditionalFormatting>
  <conditionalFormatting sqref="C21:U112">
    <cfRule type="expression" dxfId="177" priority="34">
      <formula>$EU21=5</formula>
    </cfRule>
    <cfRule type="expression" dxfId="176" priority="36">
      <formula>$EU21=9</formula>
    </cfRule>
    <cfRule type="expression" dxfId="175" priority="32">
      <formula>$EU21=2</formula>
    </cfRule>
    <cfRule type="expression" dxfId="174" priority="33">
      <formula>$EU21=3</formula>
    </cfRule>
    <cfRule type="expression" dxfId="173" priority="31">
      <formula>$EU21=1</formula>
    </cfRule>
    <cfRule type="expression" dxfId="172" priority="35">
      <formula>$EU21=8</formula>
    </cfRule>
  </conditionalFormatting>
  <conditionalFormatting sqref="E18">
    <cfRule type="expression" dxfId="171" priority="95">
      <formula>E18&gt;0</formula>
    </cfRule>
  </conditionalFormatting>
  <conditionalFormatting sqref="F18">
    <cfRule type="expression" dxfId="170" priority="94">
      <formula>F18&gt;0</formula>
    </cfRule>
  </conditionalFormatting>
  <conditionalFormatting sqref="G18">
    <cfRule type="expression" dxfId="169" priority="93">
      <formula>G18&gt;0</formula>
    </cfRule>
  </conditionalFormatting>
  <conditionalFormatting sqref="H6">
    <cfRule type="expression" dxfId="168" priority="262">
      <formula>H6&lt;H3</formula>
    </cfRule>
  </conditionalFormatting>
  <conditionalFormatting sqref="H9:BG15">
    <cfRule type="expression" dxfId="167" priority="178">
      <formula>AND(H$1&lt;&gt;"",H$4&gt;0,H9&lt;H$4)</formula>
    </cfRule>
    <cfRule type="expression" dxfId="166" priority="179">
      <formula>AND(H$1&lt;&gt;"",H$4&gt;0,H9&gt;=H$4)</formula>
    </cfRule>
  </conditionalFormatting>
  <conditionalFormatting sqref="I16:J16 M16:N16 Q16:R16 U16:V16 Y16:Z16 AC16:AD16 AG16:AH16 AK16:AL16 AO16:AP16 AS16:AT16 AW16:AX16 BA16:BB16 BE16:BF16 BK16:BL16 BO16:BP16 BS16:BT16 BW16:BX16 CA16:CB16 CE16:CF16 CI16:CJ16 CM16:CN16 CQ16:CR16 DA16:DB16 DE16:DF16 DI16:DJ16 DM16:DN16 DQ16:DR16 DU16:DV16 DA18:DB18 DE18:DF18 DI18:DJ18 DM18:DN18 DQ18:DR18 DU18:DV18">
    <cfRule type="expression" dxfId="165" priority="147">
      <formula>AND(H$1&lt;&gt;"",I$16&gt;=100)</formula>
    </cfRule>
    <cfRule type="expression" dxfId="164" priority="145">
      <formula>OR(AND(H$1&lt;&gt;"",K16&lt;&gt;"AKTIV"),AND(H$1&lt;&gt;"",I$16=0))</formula>
    </cfRule>
    <cfRule type="expression" dxfId="163" priority="146">
      <formula>AND(H$1&lt;&gt;"",I$16&gt;0,I$16&lt;100)</formula>
    </cfRule>
  </conditionalFormatting>
  <conditionalFormatting sqref="J18:K18">
    <cfRule type="expression" dxfId="162" priority="92">
      <formula>J18&lt;&gt;""</formula>
    </cfRule>
  </conditionalFormatting>
  <conditionalFormatting sqref="L6">
    <cfRule type="expression" dxfId="161" priority="263">
      <formula>L6&lt;L3</formula>
    </cfRule>
  </conditionalFormatting>
  <conditionalFormatting sqref="N18:O18">
    <cfRule type="expression" dxfId="160" priority="91">
      <formula>N18&lt;&gt;""</formula>
    </cfRule>
  </conditionalFormatting>
  <conditionalFormatting sqref="P6">
    <cfRule type="expression" dxfId="159" priority="261">
      <formula>P6&lt;P3</formula>
    </cfRule>
  </conditionalFormatting>
  <conditionalFormatting sqref="Q18:R18">
    <cfRule type="expression" dxfId="158" priority="90">
      <formula>Q18&lt;&gt;""</formula>
    </cfRule>
  </conditionalFormatting>
  <conditionalFormatting sqref="Q21:T112 AJ112:AM112">
    <cfRule type="expression" dxfId="157" priority="18">
      <formula>AND(E21&lt;&gt;"###",U21="!",C21&lt;&gt;"")</formula>
    </cfRule>
  </conditionalFormatting>
  <conditionalFormatting sqref="T6">
    <cfRule type="expression" dxfId="156" priority="260">
      <formula>T6&lt;T3</formula>
    </cfRule>
  </conditionalFormatting>
  <conditionalFormatting sqref="T18">
    <cfRule type="expression" dxfId="155" priority="50">
      <formula>T18=1</formula>
    </cfRule>
  </conditionalFormatting>
  <conditionalFormatting sqref="U21:U112">
    <cfRule type="expression" dxfId="154" priority="41">
      <formula>AND($E21&lt;&gt;"###",$CZ21&lt;&gt;"")</formula>
    </cfRule>
  </conditionalFormatting>
  <conditionalFormatting sqref="V21:AN21 V22:AM24 V25:AN111">
    <cfRule type="expression" dxfId="153" priority="132">
      <formula>$EV21=1</formula>
    </cfRule>
    <cfRule type="expression" dxfId="152" priority="133">
      <formula>$EV21=2</formula>
    </cfRule>
    <cfRule type="expression" dxfId="151" priority="137">
      <formula>$EV21=9</formula>
    </cfRule>
    <cfRule type="expression" dxfId="150" priority="136">
      <formula>$EV21=8</formula>
    </cfRule>
    <cfRule type="expression" dxfId="149" priority="135">
      <formula>$EV21=5</formula>
    </cfRule>
    <cfRule type="expression" dxfId="148" priority="134">
      <formula>$EV21=3</formula>
    </cfRule>
  </conditionalFormatting>
  <conditionalFormatting sqref="V112:AN112">
    <cfRule type="expression" dxfId="147" priority="30">
      <formula>$EV112=9</formula>
    </cfRule>
    <cfRule type="expression" dxfId="146" priority="29">
      <formula>$EV112=8</formula>
    </cfRule>
    <cfRule type="expression" dxfId="145" priority="28">
      <formula>$EV112=5</formula>
    </cfRule>
    <cfRule type="expression" dxfId="144" priority="27">
      <formula>$EV112=3</formula>
    </cfRule>
    <cfRule type="expression" dxfId="143" priority="25">
      <formula>$EV112=1</formula>
    </cfRule>
    <cfRule type="expression" dxfId="142" priority="26">
      <formula>$EV112=2</formula>
    </cfRule>
  </conditionalFormatting>
  <conditionalFormatting sqref="X6">
    <cfRule type="expression" dxfId="141" priority="259">
      <formula>X6&lt;X3</formula>
    </cfRule>
  </conditionalFormatting>
  <conditionalFormatting sqref="X18">
    <cfRule type="expression" dxfId="140" priority="88">
      <formula>X18&gt;0</formula>
    </cfRule>
  </conditionalFormatting>
  <conditionalFormatting sqref="Y18">
    <cfRule type="expression" dxfId="139" priority="87">
      <formula>Y18&gt;0</formula>
    </cfRule>
  </conditionalFormatting>
  <conditionalFormatting sqref="Z18">
    <cfRule type="expression" dxfId="138" priority="86">
      <formula>Z18&gt;0</formula>
    </cfRule>
  </conditionalFormatting>
  <conditionalFormatting sqref="AB6">
    <cfRule type="expression" dxfId="137" priority="258">
      <formula>AB6&lt;AB3</formula>
    </cfRule>
  </conditionalFormatting>
  <conditionalFormatting sqref="AC18:AD18">
    <cfRule type="expression" dxfId="136" priority="82">
      <formula>AC18&lt;&gt;""</formula>
    </cfRule>
  </conditionalFormatting>
  <conditionalFormatting sqref="AF6">
    <cfRule type="expression" dxfId="135" priority="257">
      <formula>AF6&lt;AF3</formula>
    </cfRule>
  </conditionalFormatting>
  <conditionalFormatting sqref="AG18:AH18">
    <cfRule type="expression" dxfId="134" priority="81">
      <formula>AG18&lt;&gt;""</formula>
    </cfRule>
  </conditionalFormatting>
  <conditionalFormatting sqref="AJ6">
    <cfRule type="expression" dxfId="133" priority="256">
      <formula>AJ6&lt;AJ3</formula>
    </cfRule>
  </conditionalFormatting>
  <conditionalFormatting sqref="AJ21:AJ23 AK21:AM111 AJ25:AJ111">
    <cfRule type="expression" dxfId="132" priority="113">
      <formula>AND(X21&lt;&gt;"###",AN21="!",V21&lt;&gt;"")</formula>
    </cfRule>
  </conditionalFormatting>
  <conditionalFormatting sqref="AJ24">
    <cfRule type="expression" dxfId="131" priority="58">
      <formula>AND(X24&lt;&gt;"###",#REF!="!",V24&lt;&gt;"")</formula>
    </cfRule>
  </conditionalFormatting>
  <conditionalFormatting sqref="AJ18:AK18">
    <cfRule type="expression" dxfId="130" priority="80">
      <formula>AJ18&lt;&gt;""</formula>
    </cfRule>
  </conditionalFormatting>
  <conditionalFormatting sqref="AM18">
    <cfRule type="expression" dxfId="129" priority="49">
      <formula>AM18=1</formula>
    </cfRule>
  </conditionalFormatting>
  <conditionalFormatting sqref="AN6">
    <cfRule type="expression" dxfId="128" priority="255">
      <formula>AN6&lt;AN3</formula>
    </cfRule>
  </conditionalFormatting>
  <conditionalFormatting sqref="AN21:AN23 AN25:AN111">
    <cfRule type="expression" dxfId="127" priority="213">
      <formula>AND($E21&lt;&gt;"###",$DI21&lt;&gt;"")</formula>
    </cfRule>
  </conditionalFormatting>
  <conditionalFormatting sqref="AN22:AN24">
    <cfRule type="expression" dxfId="126" priority="56">
      <formula>$EV22=9</formula>
    </cfRule>
    <cfRule type="expression" dxfId="125" priority="54">
      <formula>$EV22=5</formula>
    </cfRule>
    <cfRule type="expression" dxfId="124" priority="51">
      <formula>$EV22=1</formula>
    </cfRule>
    <cfRule type="expression" dxfId="123" priority="52">
      <formula>$EV22=2</formula>
    </cfRule>
    <cfRule type="expression" dxfId="122" priority="53">
      <formula>$EV22=3</formula>
    </cfRule>
    <cfRule type="expression" dxfId="121" priority="55">
      <formula>$EV22=8</formula>
    </cfRule>
  </conditionalFormatting>
  <conditionalFormatting sqref="AN24">
    <cfRule type="expression" dxfId="120" priority="57">
      <formula>AND($E24&lt;&gt;"###",$DI24&lt;&gt;"")</formula>
    </cfRule>
  </conditionalFormatting>
  <conditionalFormatting sqref="AN112">
    <cfRule type="expression" dxfId="119" priority="42">
      <formula>AND($E112&lt;&gt;"###",$DI112&lt;&gt;"")</formula>
    </cfRule>
  </conditionalFormatting>
  <conditionalFormatting sqref="AO21:BG112">
    <cfRule type="expression" dxfId="118" priority="24">
      <formula>$EW21=9</formula>
    </cfRule>
    <cfRule type="expression" dxfId="117" priority="20">
      <formula>$EW21=1</formula>
    </cfRule>
    <cfRule type="expression" dxfId="116" priority="21">
      <formula>$EW21=2</formula>
    </cfRule>
    <cfRule type="expression" dxfId="115" priority="22">
      <formula>$EW21=3</formula>
    </cfRule>
    <cfRule type="expression" dxfId="114" priority="23">
      <formula>$EW21=5</formula>
    </cfRule>
  </conditionalFormatting>
  <conditionalFormatting sqref="AO21:BH112">
    <cfRule type="expression" dxfId="113" priority="19">
      <formula>$EW21=8</formula>
    </cfRule>
  </conditionalFormatting>
  <conditionalFormatting sqref="AQ18">
    <cfRule type="expression" dxfId="112" priority="89">
      <formula>AQ18&gt;0</formula>
    </cfRule>
  </conditionalFormatting>
  <conditionalFormatting sqref="AR6">
    <cfRule type="expression" dxfId="111" priority="254">
      <formula>AR6&lt;AR3</formula>
    </cfRule>
  </conditionalFormatting>
  <conditionalFormatting sqref="AR18">
    <cfRule type="expression" dxfId="110" priority="85">
      <formula>AR18&gt;0</formula>
    </cfRule>
  </conditionalFormatting>
  <conditionalFormatting sqref="AS18">
    <cfRule type="expression" dxfId="109" priority="84">
      <formula>AS18&gt;0</formula>
    </cfRule>
  </conditionalFormatting>
  <conditionalFormatting sqref="AV6">
    <cfRule type="expression" dxfId="108" priority="253">
      <formula>AV6&lt;AV3</formula>
    </cfRule>
  </conditionalFormatting>
  <conditionalFormatting sqref="AV18:AW18">
    <cfRule type="expression" dxfId="107" priority="83">
      <formula>AV18&lt;&gt;""</formula>
    </cfRule>
  </conditionalFormatting>
  <conditionalFormatting sqref="AZ6">
    <cfRule type="expression" dxfId="106" priority="252">
      <formula>AZ6&lt;AZ3</formula>
    </cfRule>
  </conditionalFormatting>
  <conditionalFormatting sqref="AZ18:BA18">
    <cfRule type="expression" dxfId="105" priority="79">
      <formula>AZ18&lt;&gt;""</formula>
    </cfRule>
  </conditionalFormatting>
  <conditionalFormatting sqref="BC18:BD18">
    <cfRule type="expression" dxfId="104" priority="78">
      <formula>BC18&lt;&gt;""</formula>
    </cfRule>
  </conditionalFormatting>
  <conditionalFormatting sqref="BC21:BF112">
    <cfRule type="expression" dxfId="103" priority="17">
      <formula>AND(AQ21&lt;&gt;"###",BG21="!",AO21&lt;&gt;"")</formula>
    </cfRule>
  </conditionalFormatting>
  <conditionalFormatting sqref="BD6">
    <cfRule type="expression" dxfId="102" priority="245">
      <formula>BD6&lt;BD3</formula>
    </cfRule>
  </conditionalFormatting>
  <conditionalFormatting sqref="BF18">
    <cfRule type="expression" dxfId="101" priority="48">
      <formula>BF18=1</formula>
    </cfRule>
  </conditionalFormatting>
  <conditionalFormatting sqref="BG21:BG112">
    <cfRule type="expression" dxfId="100" priority="38">
      <formula>AND($E21&lt;&gt;"###",$DR21&lt;&gt;"")</formula>
    </cfRule>
  </conditionalFormatting>
  <conditionalFormatting sqref="BH2">
    <cfRule type="expression" dxfId="99" priority="264">
      <formula>$BH$2&gt;0</formula>
    </cfRule>
  </conditionalFormatting>
  <conditionalFormatting sqref="BH9:BH15">
    <cfRule type="expression" dxfId="98" priority="247">
      <formula>$BH9="ê"</formula>
    </cfRule>
    <cfRule type="expression" dxfId="97" priority="246">
      <formula>$BH9="é"</formula>
    </cfRule>
  </conditionalFormatting>
  <conditionalFormatting sqref="BH21:BH112">
    <cfRule type="expression" dxfId="96" priority="37">
      <formula>$BH21&lt;&gt;""</formula>
    </cfRule>
  </conditionalFormatting>
  <conditionalFormatting sqref="BJ6">
    <cfRule type="expression" dxfId="95" priority="251">
      <formula>BJ6&lt;BJ3</formula>
    </cfRule>
  </conditionalFormatting>
  <conditionalFormatting sqref="BJ21:CB112">
    <cfRule type="expression" dxfId="94" priority="11">
      <formula>$EX21=3</formula>
    </cfRule>
    <cfRule type="expression" dxfId="93" priority="14">
      <formula>$EX21=9</formula>
    </cfRule>
    <cfRule type="expression" dxfId="92" priority="13">
      <formula>$EX21=8</formula>
    </cfRule>
    <cfRule type="expression" dxfId="91" priority="12">
      <formula>$EX21=5</formula>
    </cfRule>
    <cfRule type="expression" dxfId="90" priority="10">
      <formula>$EX21=2</formula>
    </cfRule>
    <cfRule type="expression" dxfId="89" priority="9">
      <formula>$EX21=1</formula>
    </cfRule>
  </conditionalFormatting>
  <conditionalFormatting sqref="BJ9:CS15">
    <cfRule type="expression" dxfId="88" priority="161">
      <formula>AND(BJ$1&lt;&gt;"",BJ$4&gt;0,BJ9&gt;=BJ$4)</formula>
    </cfRule>
    <cfRule type="expression" dxfId="87" priority="160">
      <formula>AND(BJ$1&lt;&gt;"",BJ$4&gt;0,BJ9&lt;BJ$4)</formula>
    </cfRule>
  </conditionalFormatting>
  <conditionalFormatting sqref="BL18">
    <cfRule type="expression" dxfId="86" priority="77">
      <formula>BL18&gt;0</formula>
    </cfRule>
  </conditionalFormatting>
  <conditionalFormatting sqref="BM18">
    <cfRule type="expression" dxfId="85" priority="76">
      <formula>BM18&gt;0</formula>
    </cfRule>
  </conditionalFormatting>
  <conditionalFormatting sqref="BN6">
    <cfRule type="expression" dxfId="84" priority="250">
      <formula>BN6&lt;BN3</formula>
    </cfRule>
  </conditionalFormatting>
  <conditionalFormatting sqref="BN18">
    <cfRule type="expression" dxfId="83" priority="75">
      <formula>BN18&gt;0</formula>
    </cfRule>
  </conditionalFormatting>
  <conditionalFormatting sqref="BQ18:BR18">
    <cfRule type="expression" dxfId="82" priority="74">
      <formula>BQ18&lt;&gt;""</formula>
    </cfRule>
  </conditionalFormatting>
  <conditionalFormatting sqref="BR6">
    <cfRule type="expression" dxfId="81" priority="249">
      <formula>BR6&lt;BR3</formula>
    </cfRule>
  </conditionalFormatting>
  <conditionalFormatting sqref="BU18:BV18">
    <cfRule type="expression" dxfId="80" priority="73">
      <formula>BU18&lt;&gt;""</formula>
    </cfRule>
  </conditionalFormatting>
  <conditionalFormatting sqref="BV6">
    <cfRule type="expression" dxfId="79" priority="248">
      <formula>BV6&lt;BV3</formula>
    </cfRule>
  </conditionalFormatting>
  <conditionalFormatting sqref="BX18:BY18">
    <cfRule type="expression" dxfId="78" priority="72">
      <formula>BX18&lt;&gt;""</formula>
    </cfRule>
  </conditionalFormatting>
  <conditionalFormatting sqref="BX21:CA112">
    <cfRule type="expression" dxfId="77" priority="2">
      <formula>AND(BL21&lt;&gt;"###",CB21="!",BJ21&lt;&gt;"")</formula>
    </cfRule>
  </conditionalFormatting>
  <conditionalFormatting sqref="BZ6">
    <cfRule type="expression" dxfId="76" priority="224">
      <formula>BZ6&lt;BZ3</formula>
    </cfRule>
  </conditionalFormatting>
  <conditionalFormatting sqref="CA18">
    <cfRule type="expression" dxfId="75" priority="47">
      <formula>CA18=1</formula>
    </cfRule>
  </conditionalFormatting>
  <conditionalFormatting sqref="CB21:CB112">
    <cfRule type="expression" dxfId="74" priority="16">
      <formula>AND($E21&lt;&gt;"###",$EA21&lt;&gt;"")</formula>
    </cfRule>
  </conditionalFormatting>
  <conditionalFormatting sqref="CC21:CU112">
    <cfRule type="expression" dxfId="73" priority="3">
      <formula>$EY21=1</formula>
    </cfRule>
    <cfRule type="expression" dxfId="72" priority="8">
      <formula>$EY21=9</formula>
    </cfRule>
    <cfRule type="expression" dxfId="71" priority="7">
      <formula>$EY21=8</formula>
    </cfRule>
    <cfRule type="expression" dxfId="70" priority="6">
      <formula>$EY21=5</formula>
    </cfRule>
    <cfRule type="expression" dxfId="69" priority="5">
      <formula>$EY21=3</formula>
    </cfRule>
    <cfRule type="expression" dxfId="68" priority="4">
      <formula>$EY21=2</formula>
    </cfRule>
  </conditionalFormatting>
  <conditionalFormatting sqref="CD6">
    <cfRule type="expression" dxfId="67" priority="223">
      <formula>CD6&lt;CD3</formula>
    </cfRule>
  </conditionalFormatting>
  <conditionalFormatting sqref="CE18">
    <cfRule type="expression" dxfId="66" priority="71">
      <formula>CE18&gt;0</formula>
    </cfRule>
  </conditionalFormatting>
  <conditionalFormatting sqref="CF18">
    <cfRule type="expression" dxfId="65" priority="70">
      <formula>CF18&gt;0</formula>
    </cfRule>
  </conditionalFormatting>
  <conditionalFormatting sqref="CG18">
    <cfRule type="expression" dxfId="64" priority="69">
      <formula>CG18&gt;0</formula>
    </cfRule>
  </conditionalFormatting>
  <conditionalFormatting sqref="CH6">
    <cfRule type="expression" dxfId="63" priority="222">
      <formula>CH6&lt;CH3</formula>
    </cfRule>
  </conditionalFormatting>
  <conditionalFormatting sqref="CJ18:CK18">
    <cfRule type="expression" dxfId="62" priority="68">
      <formula>CJ18&lt;&gt;""</formula>
    </cfRule>
  </conditionalFormatting>
  <conditionalFormatting sqref="CL6">
    <cfRule type="expression" dxfId="61" priority="221">
      <formula>CL6&lt;CL3</formula>
    </cfRule>
  </conditionalFormatting>
  <conditionalFormatting sqref="CN18:CO18">
    <cfRule type="expression" dxfId="60" priority="67">
      <formula>CN18&lt;&gt;""</formula>
    </cfRule>
  </conditionalFormatting>
  <conditionalFormatting sqref="CP6">
    <cfRule type="expression" dxfId="59" priority="220">
      <formula>CP6&lt;CP3</formula>
    </cfRule>
  </conditionalFormatting>
  <conditionalFormatting sqref="CQ18:CR18">
    <cfRule type="expression" dxfId="58" priority="66">
      <formula>CQ18&lt;&gt;""</formula>
    </cfRule>
  </conditionalFormatting>
  <conditionalFormatting sqref="CQ27:CT112">
    <cfRule type="expression" dxfId="57" priority="1">
      <formula>AND(CE21&lt;&gt;"###",CU21="!",CC21&lt;&gt;"")</formula>
    </cfRule>
  </conditionalFormatting>
  <conditionalFormatting sqref="CT16:CT17">
    <cfRule type="expression" dxfId="56" priority="229">
      <formula>AND(CB$1&lt;&gt;"",CT$16&gt;=100)</formula>
    </cfRule>
    <cfRule type="expression" dxfId="55" priority="228">
      <formula>AND(CB$1&lt;&gt;"",CT$16&gt;0,CT$16&lt;100)</formula>
    </cfRule>
    <cfRule type="expression" dxfId="54" priority="227">
      <formula>AND(CB$1&lt;&gt;"",CT$16=0)</formula>
    </cfRule>
  </conditionalFormatting>
  <conditionalFormatting sqref="CT18">
    <cfRule type="expression" dxfId="53" priority="46">
      <formula>CT18=1</formula>
    </cfRule>
  </conditionalFormatting>
  <conditionalFormatting sqref="CU16:CU17">
    <cfRule type="expression" dxfId="52" priority="232">
      <formula>AND(CB$1&lt;&gt;"",CU$16&gt;=100)</formula>
    </cfRule>
    <cfRule type="expression" dxfId="51" priority="230">
      <formula>AND(CB$1&lt;&gt;"",CU$16=0)</formula>
    </cfRule>
    <cfRule type="expression" dxfId="50" priority="231">
      <formula>AND(CB$1&lt;&gt;"",CU$16&gt;0,CU$16&lt;100)</formula>
    </cfRule>
  </conditionalFormatting>
  <conditionalFormatting sqref="CU21:CU112">
    <cfRule type="expression" dxfId="49" priority="15">
      <formula>AND($E21&lt;&gt;"###",$EJ21&lt;&gt;"")</formula>
    </cfRule>
  </conditionalFormatting>
  <conditionalFormatting sqref="CV16:CV18">
    <cfRule type="expression" dxfId="48" priority="235">
      <formula>AND(CB$1&lt;&gt;"",CV$16&gt;=100)</formula>
    </cfRule>
    <cfRule type="expression" dxfId="47" priority="233">
      <formula>AND(CB$1&lt;&gt;"",CV$16=0)</formula>
    </cfRule>
    <cfRule type="expression" dxfId="46" priority="234">
      <formula>AND(CB$1&lt;&gt;"",CV$16&gt;0,CV$16&lt;100)</formula>
    </cfRule>
  </conditionalFormatting>
  <conditionalFormatting sqref="CW16:CW18">
    <cfRule type="expression" dxfId="45" priority="236">
      <formula>AND(CB$1&lt;&gt;"",CW$16=0)</formula>
    </cfRule>
    <cfRule type="expression" dxfId="44" priority="237">
      <formula>AND(CB$1&lt;&gt;"",CW$16&gt;0,CW$16&lt;100)</formula>
    </cfRule>
    <cfRule type="expression" dxfId="43" priority="238">
      <formula>AND(CB$1&lt;&gt;"",CW$16&gt;=100)</formula>
    </cfRule>
  </conditionalFormatting>
  <conditionalFormatting sqref="CX16:CX18">
    <cfRule type="expression" dxfId="42" priority="239">
      <formula>AND(CB$1&lt;&gt;"",CX$16=0)</formula>
    </cfRule>
    <cfRule type="expression" dxfId="41" priority="240">
      <formula>AND(CB$1&lt;&gt;"",CX$16&gt;0,CX$16&lt;100)</formula>
    </cfRule>
    <cfRule type="expression" dxfId="40" priority="241">
      <formula>AND(CB$1&lt;&gt;"",CX$16&gt;=100)</formula>
    </cfRule>
  </conditionalFormatting>
  <conditionalFormatting sqref="CY16:CY18">
    <cfRule type="expression" dxfId="39" priority="242">
      <formula>AND(CB$1&lt;&gt;"",CY$16=0)</formula>
    </cfRule>
    <cfRule type="expression" dxfId="38" priority="243">
      <formula>AND(CB$1&lt;&gt;"",CY$16&gt;0,CY$16&lt;100)</formula>
    </cfRule>
    <cfRule type="expression" dxfId="37" priority="244">
      <formula>AND(CB$1&lt;&gt;"",CY$16&gt;=100)</formula>
    </cfRule>
  </conditionalFormatting>
  <conditionalFormatting sqref="CZ6">
    <cfRule type="expression" dxfId="36" priority="219">
      <formula>CZ6&lt;CZ3</formula>
    </cfRule>
  </conditionalFormatting>
  <conditionalFormatting sqref="CZ9:DW15">
    <cfRule type="expression" dxfId="35" priority="148">
      <formula>AND(CZ$1&lt;&gt;"",CZ$4&gt;0,CZ9&lt;CZ$4)</formula>
    </cfRule>
    <cfRule type="expression" dxfId="34" priority="149">
      <formula>AND(CZ$1&lt;&gt;"",CZ$4&gt;0,CZ9&gt;=CZ$4)</formula>
    </cfRule>
  </conditionalFormatting>
  <conditionalFormatting sqref="DD6">
    <cfRule type="expression" dxfId="33" priority="218">
      <formula>DD6&lt;DD3</formula>
    </cfRule>
  </conditionalFormatting>
  <conditionalFormatting sqref="DH6">
    <cfRule type="expression" dxfId="32" priority="217">
      <formula>DH6&lt;DH3</formula>
    </cfRule>
  </conditionalFormatting>
  <conditionalFormatting sqref="DL6">
    <cfRule type="expression" dxfId="31" priority="216">
      <formula>DL6&lt;DL3</formula>
    </cfRule>
  </conditionalFormatting>
  <conditionalFormatting sqref="DP6">
    <cfRule type="expression" dxfId="30" priority="215">
      <formula>DP6&lt;DP3</formula>
    </cfRule>
  </conditionalFormatting>
  <conditionalFormatting sqref="DT6">
    <cfRule type="expression" dxfId="29" priority="214">
      <formula>DT6&lt;DT3</formula>
    </cfRule>
  </conditionalFormatting>
  <conditionalFormatting sqref="FU21:FU48">
    <cfRule type="expression" dxfId="28" priority="205">
      <formula>FU21="PAUSE"</formula>
    </cfRule>
    <cfRule type="expression" dxfId="27" priority="206">
      <formula>FU21="AKTIV"</formula>
    </cfRule>
    <cfRule type="expression" dxfId="26" priority="204">
      <formula>FU21="STOP"</formula>
    </cfRule>
  </conditionalFormatting>
  <conditionalFormatting sqref="FZ152:FZ189">
    <cfRule type="expression" dxfId="25" priority="98">
      <formula>FZ152="CHECK"</formula>
    </cfRule>
    <cfRule type="expression" dxfId="24" priority="101">
      <formula>FZ152="STOPP"</formula>
    </cfRule>
    <cfRule type="expression" dxfId="23" priority="103">
      <formula>FZ152="PASSIV"</formula>
    </cfRule>
    <cfRule type="expression" dxfId="22" priority="102">
      <formula>FZ152="AKTIV"</formula>
    </cfRule>
    <cfRule type="expression" dxfId="21" priority="100">
      <formula>FZ152="PAUSE"</formula>
    </cfRule>
    <cfRule type="expression" dxfId="20" priority="99">
      <formula>FZ152="CANCEL"</formula>
    </cfRule>
  </conditionalFormatting>
  <conditionalFormatting sqref="GY152:GY251">
    <cfRule type="expression" dxfId="19" priority="109">
      <formula>GY152="AKTIV"</formula>
    </cfRule>
    <cfRule type="expression" dxfId="18" priority="108">
      <formula>GY152="STOPP"</formula>
    </cfRule>
    <cfRule type="expression" dxfId="17" priority="107">
      <formula>GY152="CHECK"</formula>
    </cfRule>
    <cfRule type="expression" dxfId="16" priority="106">
      <formula>GY152="CANCEL"</formula>
    </cfRule>
    <cfRule type="expression" dxfId="15" priority="105">
      <formula>GY152="PENDING"</formula>
    </cfRule>
    <cfRule type="expression" dxfId="14" priority="104">
      <formula>GY152="PAUSE"</formula>
    </cfRule>
  </conditionalFormatting>
  <dataValidations count="20">
    <dataValidation type="list" allowBlank="1" showInputMessage="1" showErrorMessage="1" sqref="BV152:BX251 GX152:GX251" xr:uid="{25ED0914-D866-4952-8EB1-D7A4D6BA077B}">
      <formula1>$FN$3:$FN$13</formula1>
    </dataValidation>
    <dataValidation type="list" allowBlank="1" showInputMessage="1" showErrorMessage="1" sqref="FZ152:FZ189 S163:W189 S152:W160 GY152:GY251 CO152:CS251" xr:uid="{29C4A5CB-9429-4AAE-9D6B-1FB95F20F421}">
      <formula1>$FM$3:$FM$13</formula1>
    </dataValidation>
    <dataValidation type="list" allowBlank="1" showInputMessage="1" showErrorMessage="1" sqref="CI21:CK112" xr:uid="{9C765B30-55EA-43D1-9B52-113BCF52DE72}">
      <formula1>$FK$3:$FK$13</formula1>
    </dataValidation>
    <dataValidation type="list" allowBlank="1" showInputMessage="1" showErrorMessage="1" sqref="BP21:BR112" xr:uid="{98DF2B1D-DE2E-4860-8394-907960E1995A}">
      <formula1>$FJ$3:$FJ$13</formula1>
    </dataValidation>
    <dataValidation type="list" allowBlank="1" showInputMessage="1" showErrorMessage="1" sqref="AU21:AW112" xr:uid="{D228BCD2-FBC7-4827-AE6E-B5E7B62B7E73}">
      <formula1>$FI$3:$FI$13</formula1>
    </dataValidation>
    <dataValidation type="list" allowBlank="1" showInputMessage="1" showErrorMessage="1" sqref="AB21:AD112" xr:uid="{816BE1FE-D2AA-45FB-91DB-B6E6D89EBAAF}">
      <formula1>$FH$3:$FH$13</formula1>
    </dataValidation>
    <dataValidation type="list" allowBlank="1" showInputMessage="1" showErrorMessage="1" sqref="E21:F112 BL21:BM112 X21:Y112 AQ21:AR112 CE21:CF112" xr:uid="{27179B6C-DCFD-45ED-BEE5-44BBBB774AF2}">
      <formula1>$FL$3:$FL$82</formula1>
    </dataValidation>
    <dataValidation type="list" allowBlank="1" showInputMessage="1" showErrorMessage="1" sqref="K152:R160 K163:R189" xr:uid="{760826A1-AD42-49FF-ABB9-15C9522885E1}">
      <formula1>$BJ$152:$BJ$251</formula1>
    </dataValidation>
    <dataValidation type="list" allowBlank="1" showInputMessage="1" showErrorMessage="1" sqref="FU21:FU48" xr:uid="{23DF0D15-7A37-4CED-9862-56B7BC571B61}">
      <formula1>"AKTIV,PAUSE,STOP,CANCEL,"</formula1>
    </dataValidation>
    <dataValidation type="list" allowBlank="1" showInputMessage="1" showErrorMessage="1" sqref="CQ21:CT112 FY152:FY189 Q21:T112 FT21:FT50 BC21:BF112 AJ21:AM112 BX21:CA112" xr:uid="{FA20A35D-D97C-4444-ADD7-7328609E46FC}">
      <formula1>$GV$152:$GV$251</formula1>
    </dataValidation>
    <dataValidation type="list" allowBlank="1" showInputMessage="1" showErrorMessage="1" sqref="C5:D5" xr:uid="{AF7A802A-873F-4470-973B-DBDD3440A735}">
      <formula1>"1,2,3,4"</formula1>
    </dataValidation>
    <dataValidation type="list" allowBlank="1" showInputMessage="1" showErrorMessage="1" sqref="AJ18:AK18 Q18:R18 BC18:BD18 BX18:BY18 CQ18:CR18" xr:uid="{2A88E6B8-EE2D-4AF5-A0B1-B9DEBA94EFBF}">
      <formula1>$B$9:$B$15</formula1>
    </dataValidation>
    <dataValidation type="list" allowBlank="1" showInputMessage="1" showErrorMessage="1" sqref="I21:K112" xr:uid="{F854BBEB-28C8-4223-973C-A31693ADFD6F}">
      <formula1>$FG$3:$FG$13</formula1>
    </dataValidation>
    <dataValidation type="list" allowBlank="1" showInputMessage="1" showErrorMessage="1" sqref="T18 AM18 BF18 CA18 CT18" xr:uid="{B01E11F4-956B-4C75-B914-243AB28AE790}">
      <formula1>"1,2"</formula1>
    </dataValidation>
    <dataValidation type="list" allowBlank="1" showInputMessage="1" showErrorMessage="1" sqref="AZ18:BA18" xr:uid="{A9636209-564E-4AA1-A5CF-D2458AB9DE28}">
      <formula1>IF($BC18="",$A$115:$A$116,#REF!)</formula1>
    </dataValidation>
    <dataValidation type="list" allowBlank="1" showInputMessage="1" showErrorMessage="1" sqref="BU18:BV18" xr:uid="{EEEC5587-15FD-4432-8435-76EE95C6D5B8}">
      <formula1>IF($BX18="",$A$115:$A$116,#REF!)</formula1>
    </dataValidation>
    <dataValidation type="list" allowBlank="1" showInputMessage="1" showErrorMessage="1" sqref="CN18:CO18" xr:uid="{8E99931A-F0C6-42B3-95EA-3BD9078B1A62}">
      <formula1>IF($CQ18="",$A$115:$A$116,#REF!)</formula1>
    </dataValidation>
    <dataValidation type="list" allowBlank="1" showInputMessage="1" showErrorMessage="1" sqref="N18:O18" xr:uid="{5AEEBBD3-3EF7-4005-851F-72E5A535D9C2}">
      <formula1>IF($Q18="",$A$115:$A$116,#REF!)</formula1>
    </dataValidation>
    <dataValidation type="list" allowBlank="1" showInputMessage="1" showErrorMessage="1" sqref="AG18:AH18" xr:uid="{F187527F-830A-41AB-AC5E-0E02563297B2}">
      <formula1>IF($AJ18="",$A$115:$A$116,#REF!)</formula1>
    </dataValidation>
    <dataValidation type="list" allowBlank="1" showInputMessage="1" showErrorMessage="1" sqref="CJ18:CK18 J18:K18 AC18:AD18 AV18:AW18 BQ18:BR18" xr:uid="{8D0A1436-37EB-4B78-A9F6-417F4BBAF763}">
      <formula1>#REF!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02AE5-C7DA-46F8-963D-D5C941EBFF8B}">
  <sheetPr codeName="Tabelle385">
    <tabColor rgb="FFFF0000"/>
  </sheetPr>
  <dimension ref="A1:IC112"/>
  <sheetViews>
    <sheetView tabSelected="1" zoomScaleNormal="100" workbookViewId="0">
      <pane xSplit="2" ySplit="1" topLeftCell="C2" activePane="bottomRight" state="frozen"/>
      <selection pane="topRight" activeCell="C1" sqref="C1"/>
      <selection pane="bottomLeft" activeCell="A20" sqref="A20"/>
      <selection pane="bottomRight" activeCell="S11" sqref="S11:W19"/>
    </sheetView>
  </sheetViews>
  <sheetFormatPr baseColWidth="10" defaultColWidth="11.453125" defaultRowHeight="14.5" x14ac:dyDescent="0.35"/>
  <cols>
    <col min="1" max="1" width="6.7265625" customWidth="1"/>
    <col min="2" max="2" width="9.7265625" customWidth="1"/>
    <col min="3" max="10" width="3.7265625" customWidth="1"/>
    <col min="11" max="11" width="4.7265625" customWidth="1"/>
    <col min="12" max="14" width="3.7265625" customWidth="1"/>
    <col min="15" max="15" width="4.7265625" customWidth="1"/>
    <col min="16" max="18" width="3.7265625" customWidth="1"/>
    <col min="19" max="19" width="4.7265625" customWidth="1"/>
    <col min="20" max="22" width="3.7265625" customWidth="1"/>
    <col min="23" max="23" width="4.7265625" customWidth="1"/>
    <col min="24" max="26" width="3.7265625" customWidth="1"/>
    <col min="27" max="27" width="4.7265625" customWidth="1"/>
    <col min="28" max="30" width="3.7265625" customWidth="1"/>
    <col min="31" max="31" width="4.7265625" customWidth="1"/>
    <col min="32" max="34" width="3.7265625" customWidth="1"/>
    <col min="35" max="35" width="4.7265625" customWidth="1"/>
    <col min="36" max="38" width="3.7265625" customWidth="1"/>
    <col min="39" max="39" width="4.7265625" customWidth="1"/>
    <col min="40" max="42" width="3.7265625" customWidth="1"/>
    <col min="43" max="43" width="4.7265625" customWidth="1"/>
    <col min="44" max="46" width="3.7265625" customWidth="1"/>
    <col min="47" max="47" width="4.7265625" customWidth="1"/>
    <col min="48" max="50" width="3.7265625" customWidth="1"/>
    <col min="51" max="51" width="4.7265625" customWidth="1"/>
    <col min="52" max="54" width="3.7265625" customWidth="1"/>
    <col min="55" max="55" width="4.7265625" customWidth="1"/>
    <col min="56" max="58" width="3.7265625" customWidth="1"/>
    <col min="59" max="59" width="4.7265625" customWidth="1"/>
    <col min="60" max="60" width="3.7265625" customWidth="1"/>
    <col min="61" max="61" width="34.81640625" customWidth="1"/>
    <col min="62" max="149" width="3.7265625" customWidth="1"/>
    <col min="150" max="155" width="6.7265625" customWidth="1"/>
    <col min="156" max="160" width="17.1796875" customWidth="1"/>
    <col min="161" max="161" width="3.7265625" customWidth="1"/>
    <col min="162" max="173" width="15.7265625" customWidth="1"/>
    <col min="174" max="175" width="11.453125" style="7"/>
    <col min="176" max="176" width="18.453125" customWidth="1"/>
    <col min="177" max="177" width="16.7265625" customWidth="1"/>
    <col min="178" max="178" width="12.7265625" customWidth="1"/>
    <col min="179" max="179" width="7.7265625" style="2" customWidth="1"/>
    <col min="180" max="180" width="7.7265625" customWidth="1"/>
    <col min="181" max="181" width="25.7265625" customWidth="1"/>
    <col min="182" max="182" width="14.7265625" customWidth="1"/>
    <col min="183" max="183" width="9.7265625" customWidth="1"/>
    <col min="184" max="186" width="6.7265625" customWidth="1"/>
    <col min="187" max="194" width="11.7265625" customWidth="1"/>
    <col min="195" max="195" width="30.1796875" customWidth="1"/>
    <col min="196" max="203" width="4.54296875" customWidth="1"/>
    <col min="204" max="204" width="25.7265625" customWidth="1"/>
    <col min="205" max="205" width="30.7265625" customWidth="1"/>
    <col min="206" max="206" width="9.7265625" style="7" customWidth="1"/>
    <col min="207" max="207" width="14.7265625" customWidth="1"/>
    <col min="208" max="209" width="14.1796875" bestFit="1" customWidth="1"/>
    <col min="210" max="210" width="14.1796875" customWidth="1"/>
    <col min="211" max="212" width="14.1796875" bestFit="1" customWidth="1"/>
    <col min="214" max="215" width="6.7265625" customWidth="1"/>
    <col min="216" max="216" width="11.7265625" customWidth="1"/>
    <col min="217" max="218" width="6.7265625" customWidth="1"/>
    <col min="219" max="229" width="11.7265625" customWidth="1"/>
    <col min="230" max="230" width="40.7265625" customWidth="1"/>
    <col min="231" max="237" width="5.7265625" customWidth="1"/>
  </cols>
  <sheetData>
    <row r="1" spans="1:237" x14ac:dyDescent="0.35">
      <c r="FF1" s="247"/>
      <c r="FG1" s="247"/>
      <c r="FH1" s="247"/>
      <c r="FI1" s="247"/>
      <c r="FJ1" s="247"/>
      <c r="FK1" s="247"/>
      <c r="FL1" s="247"/>
      <c r="FM1" s="247"/>
      <c r="FN1" s="247"/>
      <c r="FO1" s="248"/>
      <c r="FP1" s="248"/>
    </row>
    <row r="2" spans="1:237" x14ac:dyDescent="0.35">
      <c r="FF2" s="247"/>
      <c r="FG2" s="247"/>
      <c r="FH2" s="247"/>
      <c r="FI2" s="247"/>
      <c r="FJ2" s="247"/>
      <c r="FK2" s="247"/>
      <c r="FL2" s="247"/>
      <c r="FM2" s="247"/>
      <c r="FN2" s="247"/>
      <c r="FO2" s="248"/>
      <c r="FP2" s="248"/>
    </row>
    <row r="3" spans="1:237" x14ac:dyDescent="0.35">
      <c r="FF3" s="247"/>
      <c r="FG3" s="247"/>
      <c r="FH3" s="247"/>
      <c r="FI3" s="247"/>
      <c r="FJ3" s="247"/>
      <c r="FK3" s="247"/>
      <c r="FL3" s="247"/>
      <c r="FM3" s="247"/>
      <c r="FN3" s="247"/>
      <c r="FO3" s="248"/>
      <c r="FP3" s="248"/>
    </row>
    <row r="4" spans="1:237" x14ac:dyDescent="0.35">
      <c r="FF4" s="247"/>
      <c r="FG4" s="247"/>
      <c r="FH4" s="247"/>
      <c r="FI4" s="247"/>
      <c r="FJ4" s="247"/>
      <c r="FK4" s="247"/>
      <c r="FL4" s="247"/>
      <c r="FM4" s="247"/>
      <c r="FN4" s="247"/>
      <c r="FO4" s="248"/>
      <c r="FP4" s="248"/>
    </row>
    <row r="5" spans="1:237" x14ac:dyDescent="0.35">
      <c r="FF5" s="247"/>
      <c r="FG5" s="247"/>
      <c r="FH5" s="247"/>
      <c r="FI5" s="247"/>
      <c r="FJ5" s="247"/>
      <c r="FK5" s="247"/>
      <c r="FL5" s="247"/>
      <c r="FM5" s="247"/>
      <c r="FN5" s="247"/>
      <c r="FO5" s="248"/>
      <c r="FP5" s="248"/>
    </row>
    <row r="6" spans="1:237" x14ac:dyDescent="0.35">
      <c r="FF6" s="247"/>
      <c r="FG6" s="247"/>
      <c r="FH6" s="247"/>
      <c r="FI6" s="247"/>
      <c r="FJ6" s="247"/>
      <c r="FK6" s="247"/>
      <c r="FL6" s="247"/>
      <c r="FM6" s="247"/>
      <c r="FN6" s="247"/>
      <c r="FO6" s="248"/>
      <c r="FP6" s="248"/>
    </row>
    <row r="7" spans="1:237" x14ac:dyDescent="0.35">
      <c r="FF7" s="247"/>
      <c r="FG7" s="247"/>
      <c r="FH7" s="247"/>
      <c r="FI7" s="247"/>
      <c r="FJ7" s="247"/>
      <c r="FK7" s="247"/>
      <c r="FL7" s="247"/>
      <c r="FM7" s="247"/>
      <c r="FN7" s="247"/>
      <c r="FO7" s="248"/>
      <c r="FP7" s="248"/>
    </row>
    <row r="8" spans="1:237" ht="15" thickTop="1" x14ac:dyDescent="0.35">
      <c r="FF8" s="247"/>
      <c r="FG8" s="247"/>
      <c r="FH8" s="247"/>
      <c r="FI8" s="247"/>
      <c r="FJ8" s="247"/>
      <c r="FK8" s="247"/>
      <c r="FL8" s="247"/>
      <c r="FM8" s="247"/>
      <c r="FN8" s="247"/>
      <c r="FO8" s="248"/>
      <c r="FP8" s="248"/>
      <c r="FW8" s="278"/>
      <c r="FX8" s="113"/>
      <c r="FY8" s="113"/>
      <c r="FZ8" s="113"/>
      <c r="GA8" s="113"/>
      <c r="GB8" s="113"/>
      <c r="GC8" s="113"/>
      <c r="GD8" s="113"/>
      <c r="GE8" s="113"/>
      <c r="GF8" s="113"/>
      <c r="GG8" s="113"/>
      <c r="GH8" s="113"/>
      <c r="GI8" s="113"/>
      <c r="GJ8" s="113"/>
      <c r="GK8" s="113"/>
      <c r="GL8" s="113"/>
      <c r="GM8" s="113"/>
      <c r="GN8" s="114"/>
    </row>
    <row r="9" spans="1:237" ht="15" thickBot="1" x14ac:dyDescent="0.4">
      <c r="FF9" s="247"/>
      <c r="FG9" s="247"/>
      <c r="FH9" s="247"/>
      <c r="FI9" s="247"/>
      <c r="FJ9" s="247"/>
      <c r="FK9" s="247"/>
      <c r="FL9" s="247"/>
      <c r="FM9" s="247"/>
      <c r="FN9" s="247"/>
      <c r="FO9" s="248"/>
      <c r="FP9" s="248"/>
      <c r="FW9" s="279">
        <v>1</v>
      </c>
      <c r="FX9" s="201">
        <v>2</v>
      </c>
      <c r="FY9" s="201">
        <v>3</v>
      </c>
      <c r="FZ9" s="201">
        <v>4</v>
      </c>
      <c r="GA9" s="201">
        <v>5</v>
      </c>
      <c r="GB9" s="201">
        <v>6</v>
      </c>
      <c r="GC9" s="201">
        <v>7</v>
      </c>
      <c r="GD9" s="201">
        <v>8</v>
      </c>
      <c r="GE9" s="201">
        <v>9</v>
      </c>
      <c r="GF9" s="201">
        <v>10</v>
      </c>
      <c r="GG9" s="201">
        <v>11</v>
      </c>
      <c r="GH9" s="201">
        <v>12</v>
      </c>
      <c r="GI9" s="201">
        <v>13</v>
      </c>
      <c r="GJ9" s="201">
        <v>14</v>
      </c>
      <c r="GK9" s="201">
        <v>15</v>
      </c>
      <c r="GL9" s="201">
        <v>15</v>
      </c>
      <c r="GM9" s="201">
        <v>17</v>
      </c>
      <c r="GN9" s="111"/>
    </row>
    <row r="10" spans="1:237" ht="15.5" thickTop="1" thickBot="1" x14ac:dyDescent="0.4">
      <c r="U10" s="4"/>
      <c r="X10" s="4"/>
      <c r="AA10" s="4"/>
      <c r="AD10" s="4"/>
      <c r="AG10" s="4"/>
      <c r="AJ10" s="4"/>
      <c r="AM10" s="4"/>
    </row>
    <row r="11" spans="1:237" ht="15.5" thickTop="1" thickBot="1" x14ac:dyDescent="0.4">
      <c r="C11" s="304"/>
      <c r="D11" s="304"/>
      <c r="E11" s="304"/>
      <c r="F11" s="304"/>
      <c r="G11" s="304"/>
      <c r="H11" s="304"/>
      <c r="I11" s="304"/>
      <c r="J11" s="304"/>
      <c r="K11" s="304"/>
      <c r="L11" s="304"/>
      <c r="M11" s="304"/>
      <c r="N11" s="304"/>
      <c r="O11" s="304"/>
      <c r="P11" s="304"/>
      <c r="Q11" s="304"/>
      <c r="R11" s="304"/>
      <c r="S11" s="151" t="str">
        <f ca="1">IF(M11="","",IF(R11&lt;1,"",VLOOKUP(M11,$GV$152:$HV$251,(14+(2*R11)),FALSE)))</f>
        <v/>
      </c>
      <c r="T11" s="151" t="str">
        <f ca="1">IF(N11="","",IF(S11&lt;1,"",VLOOKUP(N11,$GV$152:$HV$251,(14+(2*S11)),FALSE)))</f>
        <v/>
      </c>
      <c r="U11" s="151" t="str">
        <f ca="1">IF(O11="","",IF(T11&lt;1,"",VLOOKUP(O11,$GV$152:$HV$251,(14+(2*T11)),FALSE)))</f>
        <v/>
      </c>
      <c r="V11" s="151" t="str">
        <f ca="1">IF(P11="","",IF(U11&lt;1,"",VLOOKUP(P11,$GV$152:$HV$251,(14+(2*U11)),FALSE)))</f>
        <v/>
      </c>
      <c r="W11" s="151" t="str">
        <f ca="1">IF(Q11="","",IF(V11&lt;1,"",VLOOKUP(Q11,$GV$152:$HV$251,(14+(2*V11)),FALSE)))</f>
        <v/>
      </c>
      <c r="X11" s="304"/>
      <c r="Y11" s="304"/>
      <c r="Z11" s="304"/>
      <c r="AA11" s="304"/>
      <c r="AB11" s="304"/>
      <c r="AC11" s="304"/>
      <c r="AD11" s="304"/>
      <c r="AE11" s="304"/>
      <c r="AF11" s="304"/>
      <c r="AG11" s="304"/>
      <c r="AH11" s="304"/>
      <c r="AI11" s="304"/>
      <c r="AJ11" s="304"/>
      <c r="AK11" s="304"/>
      <c r="AL11" s="304"/>
      <c r="AM11" s="304"/>
      <c r="AN11" s="304"/>
      <c r="AO11" s="304"/>
      <c r="AP11" s="304"/>
      <c r="AQ11" s="304"/>
      <c r="AR11" s="304"/>
      <c r="AS11" s="304"/>
      <c r="AT11" s="304"/>
      <c r="AU11" s="304"/>
      <c r="AV11" s="203"/>
      <c r="AW11" s="304"/>
      <c r="AX11" s="304"/>
      <c r="AY11" s="304"/>
      <c r="AZ11" s="304"/>
      <c r="BA11" s="304"/>
      <c r="BB11" s="304"/>
      <c r="BC11" s="304"/>
      <c r="BD11" s="304"/>
      <c r="BE11" s="304"/>
      <c r="BF11" s="304"/>
      <c r="BG11" s="304"/>
      <c r="BJ11" s="302"/>
      <c r="BK11" s="302"/>
      <c r="BL11" s="302"/>
      <c r="BM11" s="302"/>
      <c r="BN11" s="302"/>
      <c r="BO11" s="302"/>
      <c r="BP11" s="302"/>
      <c r="BQ11" s="302"/>
      <c r="BR11" s="302"/>
      <c r="BS11" s="302"/>
      <c r="BT11" s="302"/>
      <c r="BU11" s="302"/>
      <c r="BV11" s="302"/>
      <c r="BW11" s="302"/>
      <c r="BX11" s="302"/>
      <c r="BY11" s="302"/>
      <c r="BZ11" s="302"/>
      <c r="CA11" s="302"/>
      <c r="CB11" s="302"/>
      <c r="CC11" s="302"/>
      <c r="CD11" s="302"/>
      <c r="CE11" s="302"/>
      <c r="CF11" s="302"/>
      <c r="CG11" s="302"/>
      <c r="CH11" s="302"/>
      <c r="CI11" s="302"/>
      <c r="CJ11" s="302"/>
      <c r="CK11" s="302"/>
      <c r="CL11" s="302"/>
      <c r="CM11" s="302"/>
      <c r="CN11" s="302"/>
      <c r="CO11" s="302"/>
      <c r="CP11" s="302"/>
      <c r="CQ11" s="302"/>
      <c r="CR11" s="302"/>
      <c r="CS11" s="302"/>
      <c r="CT11" s="303"/>
      <c r="CU11" s="303"/>
      <c r="CV11" s="303"/>
      <c r="CW11" s="303"/>
      <c r="CX11" s="303"/>
      <c r="CY11" s="303"/>
      <c r="CZ11" s="303"/>
      <c r="DA11" s="303"/>
      <c r="DB11" s="302"/>
      <c r="DC11" s="302"/>
      <c r="DD11" s="302"/>
      <c r="DE11" s="302"/>
      <c r="DF11" s="302"/>
      <c r="DG11" s="302"/>
      <c r="DH11" s="302"/>
      <c r="DI11" s="302"/>
      <c r="DJ11" s="302"/>
      <c r="DK11" s="302"/>
      <c r="DL11" s="302"/>
      <c r="DM11" s="302"/>
      <c r="DN11" s="302"/>
      <c r="DO11" s="302"/>
      <c r="DP11" s="302"/>
      <c r="DQ11" s="302"/>
      <c r="DR11" s="302"/>
      <c r="DS11" s="302"/>
      <c r="DT11" s="302"/>
      <c r="DU11" s="302"/>
      <c r="DV11" s="302"/>
      <c r="DW11" s="302"/>
      <c r="DX11" s="302"/>
      <c r="DY11" s="302"/>
      <c r="DZ11" s="302"/>
      <c r="EA11" s="302"/>
      <c r="EB11" s="302"/>
      <c r="EC11" s="302"/>
      <c r="ED11" s="302"/>
      <c r="EE11" s="302"/>
      <c r="EF11" s="302"/>
      <c r="EG11" s="302"/>
      <c r="EH11" s="302"/>
      <c r="EI11" s="302"/>
      <c r="EJ11" s="302"/>
      <c r="EK11" s="302"/>
      <c r="EL11" s="302"/>
      <c r="EM11" s="302"/>
      <c r="EN11" s="302"/>
      <c r="EO11" s="302"/>
      <c r="EP11" s="302"/>
      <c r="EQ11" s="302"/>
      <c r="ER11" s="302"/>
      <c r="ES11" s="302"/>
      <c r="ET11" s="302"/>
      <c r="EU11" s="302"/>
      <c r="EV11" s="302"/>
      <c r="EW11" s="275"/>
      <c r="FW11" s="280"/>
      <c r="FX11" s="109"/>
      <c r="FY11" s="109"/>
      <c r="FZ11" s="109"/>
      <c r="GA11" s="109"/>
      <c r="GB11" s="109"/>
      <c r="GC11" s="109"/>
      <c r="GD11" s="115"/>
      <c r="GE11" s="108"/>
      <c r="GF11" s="109"/>
      <c r="GG11" s="109"/>
      <c r="GH11" s="117"/>
      <c r="GI11" s="116"/>
      <c r="GJ11" s="109"/>
      <c r="GK11" s="109"/>
      <c r="GL11" s="110"/>
      <c r="GM11" s="118"/>
      <c r="GN11" s="119"/>
      <c r="GV11" s="143"/>
      <c r="GW11" s="144"/>
      <c r="GX11" s="145"/>
      <c r="GY11" s="144"/>
      <c r="GZ11" s="144"/>
      <c r="HA11" s="144"/>
      <c r="HB11" s="223" t="s">
        <v>46</v>
      </c>
      <c r="HC11" s="144"/>
      <c r="HD11" s="144"/>
      <c r="HE11" s="144"/>
      <c r="HF11" s="144"/>
      <c r="HG11" s="144"/>
      <c r="HH11" s="144"/>
      <c r="HI11" s="144"/>
      <c r="HJ11" s="144"/>
      <c r="HK11" s="144"/>
      <c r="HL11" s="144"/>
      <c r="HM11" s="144"/>
      <c r="HN11" s="144"/>
      <c r="HO11" s="144"/>
      <c r="HP11" s="144"/>
      <c r="HQ11" s="144"/>
      <c r="HR11" s="144"/>
      <c r="HS11" s="144"/>
      <c r="HT11" s="144"/>
      <c r="HU11" s="144"/>
      <c r="HV11" s="146"/>
      <c r="HW11" s="143"/>
      <c r="HX11" s="144"/>
      <c r="HY11" s="144"/>
      <c r="HZ11" s="144"/>
      <c r="IA11" s="144"/>
      <c r="IB11" s="144"/>
      <c r="IC11" s="146"/>
    </row>
    <row r="12" spans="1:237" x14ac:dyDescent="0.35">
      <c r="A12" s="215" t="str">
        <f>IF(GY12="","",GY12)</f>
        <v>AKTIV</v>
      </c>
      <c r="B12" s="216"/>
      <c r="C12" s="296"/>
      <c r="D12" s="296"/>
      <c r="E12" s="296"/>
      <c r="F12" s="296"/>
      <c r="G12" s="296"/>
      <c r="H12" s="296"/>
      <c r="I12" s="297"/>
      <c r="J12" s="297"/>
      <c r="K12" s="293"/>
      <c r="L12" s="293"/>
      <c r="M12" s="293"/>
      <c r="N12" s="293"/>
      <c r="O12" s="293"/>
      <c r="P12" s="293"/>
      <c r="Q12" s="293"/>
      <c r="R12" s="293"/>
      <c r="S12" s="151">
        <v>44025</v>
      </c>
      <c r="T12" s="151">
        <v>44025</v>
      </c>
      <c r="U12" s="151">
        <v>44025</v>
      </c>
      <c r="V12" s="151">
        <v>44025</v>
      </c>
      <c r="W12" s="151">
        <v>44025</v>
      </c>
      <c r="X12" s="294"/>
      <c r="Y12" s="294"/>
      <c r="Z12" s="294"/>
      <c r="AA12" s="294"/>
      <c r="AB12" s="294"/>
      <c r="AC12" s="294"/>
      <c r="AD12" s="294"/>
      <c r="AE12" s="294"/>
      <c r="AF12" s="294"/>
      <c r="AG12" s="294"/>
      <c r="AH12" s="294"/>
      <c r="AI12" s="294"/>
      <c r="AJ12" s="294"/>
      <c r="AK12" s="294"/>
      <c r="AL12" s="294"/>
      <c r="AM12" s="294"/>
      <c r="AN12" s="294"/>
      <c r="AO12" s="294"/>
      <c r="AP12" s="294"/>
      <c r="AQ12" s="294"/>
      <c r="AR12" s="294"/>
      <c r="AS12" s="294"/>
      <c r="AT12" s="294"/>
      <c r="AU12" s="294"/>
      <c r="AV12" s="276"/>
      <c r="AW12" s="295"/>
      <c r="AX12" s="295"/>
      <c r="AY12" s="293"/>
      <c r="AZ12" s="293"/>
      <c r="BA12" s="293"/>
      <c r="BB12" s="293"/>
      <c r="BC12" s="293"/>
      <c r="BD12" s="293"/>
      <c r="BE12" s="293"/>
      <c r="BF12" s="293"/>
      <c r="BG12" s="293"/>
      <c r="BJ12" s="204"/>
      <c r="BK12" s="204"/>
      <c r="BL12" s="204"/>
      <c r="BM12" s="204"/>
      <c r="BN12" s="204"/>
      <c r="BO12" s="204"/>
      <c r="BP12" s="204"/>
      <c r="BQ12" s="204"/>
      <c r="BR12" s="204"/>
      <c r="BS12" s="204"/>
      <c r="BT12" s="204"/>
      <c r="BU12" s="204"/>
      <c r="BV12" s="204"/>
      <c r="BW12" s="204"/>
      <c r="BX12" s="204"/>
      <c r="BY12" s="205"/>
      <c r="BZ12" s="205"/>
      <c r="CA12" s="205"/>
      <c r="CB12" s="205"/>
      <c r="CC12" s="205"/>
      <c r="CD12" s="205"/>
      <c r="CE12" s="205"/>
      <c r="CF12" s="205"/>
      <c r="CG12" s="205"/>
      <c r="CH12" s="205"/>
      <c r="CI12" s="205"/>
      <c r="CJ12" s="205"/>
      <c r="CK12" s="205"/>
      <c r="CL12" s="205"/>
      <c r="CM12" s="205"/>
      <c r="CN12" s="205"/>
      <c r="CO12" s="204"/>
      <c r="CP12" s="204"/>
      <c r="CQ12" s="204"/>
      <c r="CR12" s="204"/>
      <c r="CS12" s="204"/>
      <c r="CT12" s="300"/>
      <c r="CU12" s="300"/>
      <c r="CV12" s="300"/>
      <c r="CW12" s="300"/>
      <c r="CX12" s="300"/>
      <c r="CY12" s="300"/>
      <c r="CZ12" s="300"/>
      <c r="DA12" s="300"/>
      <c r="DB12" s="301"/>
      <c r="DC12" s="301"/>
      <c r="DD12" s="300"/>
      <c r="DE12" s="300"/>
      <c r="DF12" s="300"/>
      <c r="DG12" s="300"/>
      <c r="DH12" s="300"/>
      <c r="DI12" s="300"/>
      <c r="DJ12" s="300"/>
      <c r="DK12" s="300"/>
      <c r="DL12" s="300"/>
      <c r="DM12" s="300"/>
      <c r="DN12" s="300"/>
      <c r="DO12" s="300"/>
      <c r="DP12" s="300"/>
      <c r="DQ12" s="300"/>
      <c r="DR12" s="300"/>
      <c r="DS12" s="300"/>
      <c r="DT12" s="300"/>
      <c r="DU12" s="300"/>
      <c r="DV12" s="300"/>
      <c r="DW12" s="300"/>
      <c r="DX12" s="300"/>
      <c r="DY12" s="300"/>
      <c r="DZ12" s="300"/>
      <c r="EA12" s="300"/>
      <c r="EB12" s="300"/>
      <c r="EC12" s="300"/>
      <c r="ED12" s="300"/>
      <c r="EE12" s="300"/>
      <c r="EF12" s="300"/>
      <c r="EG12" s="300"/>
      <c r="EH12" s="300"/>
      <c r="EI12" s="300"/>
      <c r="EJ12" s="289"/>
      <c r="EK12" s="289"/>
      <c r="EL12" s="289"/>
      <c r="EM12" s="289"/>
      <c r="EN12" s="289"/>
      <c r="EO12" s="289"/>
      <c r="EP12" s="289"/>
      <c r="EQ12" s="289"/>
      <c r="ER12" s="289"/>
      <c r="ES12" s="289"/>
      <c r="ET12" s="289"/>
      <c r="EU12" s="289"/>
      <c r="EV12" s="289"/>
      <c r="EW12" s="206"/>
      <c r="FU12" t="s">
        <v>44</v>
      </c>
      <c r="FW12" s="281">
        <f>IF(FY12="","",IF(AND(FX12&gt;=1,FX12&lt;9),FX12,                                   IF((FX12-((#REF!-1)*5))&lt;9,(FX17-((#REF!-1)*5))+25,FX12-((#REF!-1)*5))))</f>
        <v>1</v>
      </c>
      <c r="FX12" s="171">
        <v>1</v>
      </c>
      <c r="FY12" s="197" t="s">
        <v>71</v>
      </c>
      <c r="FZ12" s="192" t="s">
        <v>5</v>
      </c>
      <c r="GA12" s="82" t="str">
        <f t="shared" ref="GA12:GA49" si="0">IF(FY12="","",VLOOKUP(FY12,$GV$12:$HV$111,3,FALSE))</f>
        <v>INT</v>
      </c>
      <c r="GB12" s="148">
        <f t="shared" ref="GB12:GB49" si="1">IF(FY12="","",VLOOKUP(FY12,$GV$12:$HV$111,10,FALSE))</f>
        <v>0</v>
      </c>
      <c r="GC12" s="149">
        <f t="shared" ref="GC12:GC49" si="2">IF(FY12="","",VLOOKUP(FY12,$GV$12:$HV$111,11,FALSE))</f>
        <v>-188</v>
      </c>
      <c r="GD12" s="150">
        <f t="shared" ref="GD12:GD49" si="3">IF(FY12="","",VLOOKUP(FY12,$GV$12:$HV$111,13,FALSE))</f>
        <v>0</v>
      </c>
      <c r="GE12" s="151" t="str">
        <f>IF(FY12="","",IF(GD12&lt;1,"",VLOOKUP(FY12,$GV$12:$HV$111,(14+(2*GD12)),FALSE)))</f>
        <v/>
      </c>
      <c r="GF12" s="91"/>
      <c r="GG12" s="91"/>
      <c r="GH12" s="175"/>
      <c r="GI12" s="152" t="str">
        <f t="shared" ref="GI12:GI18" si="4">IF(FY12="","",IF(GD12&lt;1,"",VLOOKUP(FY12,$GV$12:$HV$111,(15+(2*GD12)),FALSE)))</f>
        <v/>
      </c>
      <c r="GJ12" s="91"/>
      <c r="GK12" s="91"/>
      <c r="GL12" s="180"/>
      <c r="GM12" s="181"/>
      <c r="GN12" s="182"/>
      <c r="GO12" s="101"/>
      <c r="GP12" s="101"/>
      <c r="GQ12" s="101">
        <v>11</v>
      </c>
      <c r="GR12" s="101"/>
      <c r="GS12" s="101"/>
      <c r="GT12" s="101"/>
      <c r="GU12" s="101"/>
      <c r="GV12" s="121" t="s">
        <v>71</v>
      </c>
      <c r="GW12" s="122" t="s">
        <v>150</v>
      </c>
      <c r="GX12" s="253" t="s">
        <v>15</v>
      </c>
      <c r="GY12" s="253" t="s">
        <v>5</v>
      </c>
      <c r="GZ12" s="125">
        <v>0</v>
      </c>
      <c r="HA12" s="125">
        <v>0</v>
      </c>
      <c r="HB12" s="125">
        <f t="shared" ref="HB12:HB31" si="5">IF(GV12="","",IF(GY12&lt;&gt;"AKTIV",0,IF(OR(HA12="",HA12&lt;=0),GZ12/7,HA12)))</f>
        <v>0</v>
      </c>
      <c r="HC12" s="125">
        <v>0</v>
      </c>
      <c r="HD12" s="125">
        <v>0</v>
      </c>
      <c r="HE12" s="139"/>
      <c r="HF12" s="140">
        <f t="shared" ref="HF12:HF20" si="6">IF(GV12="","",ROW()-200)</f>
        <v>-188</v>
      </c>
      <c r="HG12" s="141">
        <v>-1</v>
      </c>
      <c r="HH12" s="96"/>
      <c r="HI12" s="97">
        <f t="shared" ref="HI12:HI39" si="7">IF(GV12="","",COUNTA(HL12,HN12,HP12,HR12,HT12))</f>
        <v>1</v>
      </c>
      <c r="HJ12" s="141"/>
      <c r="HK12" s="96"/>
      <c r="HL12" s="96">
        <v>43800</v>
      </c>
      <c r="HM12" s="96"/>
      <c r="HN12" s="96"/>
      <c r="HO12" s="96"/>
      <c r="HP12" s="96"/>
      <c r="HQ12" s="96"/>
      <c r="HR12" s="96"/>
      <c r="HS12" s="96"/>
      <c r="HT12" s="96"/>
      <c r="HU12" s="96"/>
      <c r="HV12" s="142"/>
      <c r="HW12" s="212"/>
      <c r="HX12" s="97"/>
      <c r="HY12" s="97"/>
      <c r="HZ12" s="97"/>
      <c r="IA12" s="97"/>
      <c r="IB12" s="97"/>
      <c r="IC12" s="213"/>
    </row>
    <row r="13" spans="1:237" x14ac:dyDescent="0.35">
      <c r="A13" s="217" t="str">
        <f t="shared" ref="A13:A76" si="8">IF(GY13="","",GY13)</f>
        <v>AKTIV</v>
      </c>
      <c r="B13" s="218"/>
      <c r="C13" s="296"/>
      <c r="D13" s="296"/>
      <c r="E13" s="296"/>
      <c r="F13" s="296"/>
      <c r="G13" s="296"/>
      <c r="H13" s="296"/>
      <c r="I13" s="297"/>
      <c r="J13" s="297"/>
      <c r="K13" s="293"/>
      <c r="L13" s="293"/>
      <c r="M13" s="293"/>
      <c r="N13" s="293"/>
      <c r="O13" s="293"/>
      <c r="P13" s="293"/>
      <c r="Q13" s="293"/>
      <c r="R13" s="293"/>
      <c r="S13" s="151" t="str">
        <f ca="1">IF(M13="","",IF(R13&lt;1,"",VLOOKUP(M13,$GV$152:$HV$251,(14+(2*R13)),FALSE)))</f>
        <v/>
      </c>
      <c r="T13" s="151" t="str">
        <f ca="1">IF(N13="","",IF(S13&lt;1,"",VLOOKUP(N13,$GV$152:$HV$251,(14+(2*S13)),FALSE)))</f>
        <v/>
      </c>
      <c r="U13" s="151" t="str">
        <f ca="1">IF(O13="","",IF(T13&lt;1,"",VLOOKUP(O13,$GV$152:$HV$251,(14+(2*T13)),FALSE)))</f>
        <v/>
      </c>
      <c r="V13" s="151" t="str">
        <f ca="1">IF(P13="","",IF(U13&lt;1,"",VLOOKUP(P13,$GV$152:$HV$251,(14+(2*U13)),FALSE)))</f>
        <v/>
      </c>
      <c r="W13" s="151" t="str">
        <f ca="1">IF(Q13="","",IF(V13&lt;1,"",VLOOKUP(Q13,$GV$152:$HV$251,(14+(2*V13)),FALSE)))</f>
        <v/>
      </c>
      <c r="X13" s="294"/>
      <c r="Y13" s="294"/>
      <c r="Z13" s="294"/>
      <c r="AA13" s="294"/>
      <c r="AB13" s="294"/>
      <c r="AC13" s="294"/>
      <c r="AD13" s="294"/>
      <c r="AE13" s="294"/>
      <c r="AF13" s="294"/>
      <c r="AG13" s="294"/>
      <c r="AH13" s="294"/>
      <c r="AI13" s="294"/>
      <c r="AJ13" s="294"/>
      <c r="AK13" s="294"/>
      <c r="AL13" s="294"/>
      <c r="AM13" s="294"/>
      <c r="AN13" s="294"/>
      <c r="AO13" s="294"/>
      <c r="AP13" s="294"/>
      <c r="AQ13" s="294"/>
      <c r="AR13" s="294"/>
      <c r="AS13" s="294"/>
      <c r="AT13" s="294"/>
      <c r="AU13" s="294"/>
      <c r="AV13" s="276"/>
      <c r="AW13" s="295"/>
      <c r="AX13" s="295"/>
      <c r="AY13" s="293"/>
      <c r="AZ13" s="293"/>
      <c r="BA13" s="293"/>
      <c r="BB13" s="293"/>
      <c r="BC13" s="293"/>
      <c r="BD13" s="293"/>
      <c r="BE13" s="293"/>
      <c r="BF13" s="293"/>
      <c r="BG13" s="293"/>
      <c r="BJ13" s="204"/>
      <c r="BK13" s="204"/>
      <c r="BL13" s="204"/>
      <c r="BM13" s="204"/>
      <c r="BN13" s="204"/>
      <c r="BO13" s="204"/>
      <c r="BP13" s="204"/>
      <c r="BQ13" s="204"/>
      <c r="BR13" s="204"/>
      <c r="BS13" s="204"/>
      <c r="BT13" s="204"/>
      <c r="BU13" s="204"/>
      <c r="BV13" s="204"/>
      <c r="BW13" s="204"/>
      <c r="BX13" s="204"/>
      <c r="BY13" s="205"/>
      <c r="BZ13" s="205"/>
      <c r="CA13" s="205"/>
      <c r="CB13" s="205"/>
      <c r="CC13" s="205"/>
      <c r="CD13" s="205"/>
      <c r="CE13" s="205"/>
      <c r="CF13" s="205"/>
      <c r="CG13" s="205"/>
      <c r="CH13" s="205"/>
      <c r="CI13" s="205"/>
      <c r="CJ13" s="205"/>
      <c r="CK13" s="205"/>
      <c r="CL13" s="205"/>
      <c r="CM13" s="205"/>
      <c r="CN13" s="205"/>
      <c r="CO13" s="204"/>
      <c r="CP13" s="204"/>
      <c r="CQ13" s="204"/>
      <c r="CR13" s="204"/>
      <c r="CS13" s="204"/>
      <c r="CT13" s="300"/>
      <c r="CU13" s="300"/>
      <c r="CV13" s="300"/>
      <c r="CW13" s="300"/>
      <c r="CX13" s="300"/>
      <c r="CY13" s="300"/>
      <c r="CZ13" s="300"/>
      <c r="DA13" s="300"/>
      <c r="DB13" s="301"/>
      <c r="DC13" s="301"/>
      <c r="DD13" s="300"/>
      <c r="DE13" s="300"/>
      <c r="DF13" s="300"/>
      <c r="DG13" s="300"/>
      <c r="DH13" s="300"/>
      <c r="DI13" s="300"/>
      <c r="DJ13" s="300"/>
      <c r="DK13" s="300"/>
      <c r="DL13" s="300"/>
      <c r="DM13" s="300"/>
      <c r="DN13" s="300"/>
      <c r="DO13" s="300"/>
      <c r="DP13" s="300"/>
      <c r="DQ13" s="300"/>
      <c r="DR13" s="300"/>
      <c r="DS13" s="300"/>
      <c r="DT13" s="300"/>
      <c r="DU13" s="300"/>
      <c r="DV13" s="300"/>
      <c r="DW13" s="300"/>
      <c r="DX13" s="300"/>
      <c r="DY13" s="300"/>
      <c r="DZ13" s="300"/>
      <c r="EA13" s="300"/>
      <c r="EB13" s="300"/>
      <c r="EC13" s="300"/>
      <c r="ED13" s="300"/>
      <c r="EE13" s="300"/>
      <c r="EF13" s="300"/>
      <c r="EG13" s="300"/>
      <c r="EH13" s="300"/>
      <c r="EI13" s="300"/>
      <c r="EJ13" s="289"/>
      <c r="EK13" s="289"/>
      <c r="EL13" s="289"/>
      <c r="EM13" s="289"/>
      <c r="EN13" s="289"/>
      <c r="EO13" s="289"/>
      <c r="EP13" s="289"/>
      <c r="EQ13" s="289"/>
      <c r="ER13" s="289"/>
      <c r="ES13" s="289"/>
      <c r="ET13" s="289"/>
      <c r="EU13" s="289"/>
      <c r="EV13" s="289"/>
      <c r="EW13" s="206"/>
      <c r="FV13" s="4"/>
      <c r="FW13" s="281">
        <f>IF(FY13="","",IF(AND(FX13&gt;=1,FX13&lt;9),FX13,                                   IF((FX13-((#REF!-1)*5))&lt;9,(FX18-((#REF!-1)*5))+25,FX13-((#REF!-1)*5))))</f>
        <v>2</v>
      </c>
      <c r="FX13" s="171">
        <v>2</v>
      </c>
      <c r="FY13" s="197" t="s">
        <v>71</v>
      </c>
      <c r="FZ13" s="192" t="s">
        <v>5</v>
      </c>
      <c r="GA13" s="82" t="str">
        <f t="shared" si="0"/>
        <v>INT</v>
      </c>
      <c r="GB13" s="148">
        <f t="shared" si="1"/>
        <v>0</v>
      </c>
      <c r="GC13" s="149">
        <f t="shared" si="2"/>
        <v>-188</v>
      </c>
      <c r="GD13" s="150">
        <f t="shared" si="3"/>
        <v>0</v>
      </c>
      <c r="GE13" s="151" t="str">
        <f>IF(FY13="","",IF(GD13&lt;1,"",VLOOKUP(FY13,$GV$12:$HV$111,(14+(2*GD13)),FALSE)))</f>
        <v/>
      </c>
      <c r="GF13" s="91">
        <v>43954</v>
      </c>
      <c r="GG13" s="91"/>
      <c r="GH13" s="175"/>
      <c r="GI13" s="152" t="str">
        <f t="shared" si="4"/>
        <v/>
      </c>
      <c r="GJ13" s="91"/>
      <c r="GK13" s="91"/>
      <c r="GL13" s="180"/>
      <c r="GM13" s="181"/>
      <c r="GN13" s="182"/>
      <c r="GO13" s="101"/>
      <c r="GP13" s="101"/>
      <c r="GQ13" s="101">
        <v>12</v>
      </c>
      <c r="GR13" s="101"/>
      <c r="GS13" s="101"/>
      <c r="GT13" s="101"/>
      <c r="GU13" s="101"/>
      <c r="GV13" s="123" t="s">
        <v>72</v>
      </c>
      <c r="GW13" s="124" t="s">
        <v>151</v>
      </c>
      <c r="GX13" s="254" t="s">
        <v>15</v>
      </c>
      <c r="GY13" s="254" t="s">
        <v>5</v>
      </c>
      <c r="GZ13" s="126">
        <v>0</v>
      </c>
      <c r="HA13" s="126">
        <v>0</v>
      </c>
      <c r="HB13" s="126">
        <f t="shared" si="5"/>
        <v>0</v>
      </c>
      <c r="HC13" s="126">
        <v>0</v>
      </c>
      <c r="HD13" s="126">
        <v>0</v>
      </c>
      <c r="HE13" s="6"/>
      <c r="HF13" s="127">
        <f t="shared" si="6"/>
        <v>-187</v>
      </c>
      <c r="HG13" s="128">
        <v>-1</v>
      </c>
      <c r="HH13" s="129"/>
      <c r="HI13" s="98">
        <f t="shared" si="7"/>
        <v>1</v>
      </c>
      <c r="HJ13" s="128"/>
      <c r="HK13" s="129"/>
      <c r="HL13" s="129">
        <v>43800</v>
      </c>
      <c r="HM13" s="129"/>
      <c r="HN13" s="129"/>
      <c r="HO13" s="129"/>
      <c r="HP13" s="129"/>
      <c r="HQ13" s="129"/>
      <c r="HR13" s="129"/>
      <c r="HS13" s="129"/>
      <c r="HT13" s="129"/>
      <c r="HU13" s="129"/>
      <c r="HV13" s="137"/>
      <c r="HW13" s="208"/>
      <c r="HX13" s="98"/>
      <c r="HY13" s="98"/>
      <c r="HZ13" s="98"/>
      <c r="IA13" s="98"/>
      <c r="IB13" s="98"/>
      <c r="IC13" s="209"/>
    </row>
    <row r="14" spans="1:237" x14ac:dyDescent="0.35">
      <c r="A14" s="217" t="str">
        <f t="shared" si="8"/>
        <v>AKTIV</v>
      </c>
      <c r="B14" s="218"/>
      <c r="C14" s="296"/>
      <c r="D14" s="296"/>
      <c r="E14" s="296"/>
      <c r="F14" s="296"/>
      <c r="G14" s="296"/>
      <c r="H14" s="296"/>
      <c r="I14" s="297"/>
      <c r="J14" s="297"/>
      <c r="K14" s="293"/>
      <c r="L14" s="293"/>
      <c r="M14" s="293"/>
      <c r="N14" s="293"/>
      <c r="O14" s="293"/>
      <c r="P14" s="293"/>
      <c r="Q14" s="293"/>
      <c r="R14" s="293"/>
      <c r="S14" s="151" t="str">
        <f ca="1">IF(M14="","",IF(R14&lt;1,"",VLOOKUP(M14,$GV$152:$HV$251,(14+(2*R14)),FALSE)))</f>
        <v/>
      </c>
      <c r="T14" s="151" t="str">
        <f ca="1">IF(N14="","",IF(S14&lt;1,"",VLOOKUP(N14,$GV$152:$HV$251,(14+(2*S14)),FALSE)))</f>
        <v/>
      </c>
      <c r="U14" s="151" t="str">
        <f ca="1">IF(O14="","",IF(T14&lt;1,"",VLOOKUP(O14,$GV$152:$HV$251,(14+(2*T14)),FALSE)))</f>
        <v/>
      </c>
      <c r="V14" s="151" t="str">
        <f ca="1">IF(P14="","",IF(U14&lt;1,"",VLOOKUP(P14,$GV$152:$HV$251,(14+(2*U14)),FALSE)))</f>
        <v/>
      </c>
      <c r="W14" s="151" t="str">
        <f ca="1">IF(Q14="","",IF(V14&lt;1,"",VLOOKUP(Q14,$GV$152:$HV$251,(14+(2*V14)),FALSE)))</f>
        <v/>
      </c>
      <c r="X14" s="294"/>
      <c r="Y14" s="294"/>
      <c r="Z14" s="294"/>
      <c r="AA14" s="294"/>
      <c r="AB14" s="294"/>
      <c r="AC14" s="294"/>
      <c r="AD14" s="294"/>
      <c r="AE14" s="294"/>
      <c r="AF14" s="294"/>
      <c r="AG14" s="294"/>
      <c r="AH14" s="294"/>
      <c r="AI14" s="294"/>
      <c r="AJ14" s="294"/>
      <c r="AK14" s="294"/>
      <c r="AL14" s="294"/>
      <c r="AM14" s="294"/>
      <c r="AN14" s="294"/>
      <c r="AO14" s="294"/>
      <c r="AP14" s="294"/>
      <c r="AQ14" s="294"/>
      <c r="AR14" s="294"/>
      <c r="AS14" s="294"/>
      <c r="AT14" s="294"/>
      <c r="AU14" s="294"/>
      <c r="AV14" s="276"/>
      <c r="AW14" s="295"/>
      <c r="AX14" s="295"/>
      <c r="AY14" s="293"/>
      <c r="AZ14" s="293"/>
      <c r="BA14" s="293"/>
      <c r="BB14" s="293"/>
      <c r="BC14" s="293"/>
      <c r="BD14" s="293"/>
      <c r="BE14" s="293"/>
      <c r="BF14" s="293"/>
      <c r="BG14" s="293"/>
      <c r="BJ14" s="204"/>
      <c r="BK14" s="204"/>
      <c r="BL14" s="204"/>
      <c r="BM14" s="204"/>
      <c r="BN14" s="204"/>
      <c r="BO14" s="204"/>
      <c r="BP14" s="204"/>
      <c r="BQ14" s="204"/>
      <c r="BR14" s="204"/>
      <c r="BS14" s="204"/>
      <c r="BT14" s="204"/>
      <c r="BU14" s="204"/>
      <c r="BV14" s="204"/>
      <c r="BW14" s="204"/>
      <c r="BX14" s="204"/>
      <c r="BY14" s="205"/>
      <c r="BZ14" s="205"/>
      <c r="CA14" s="205"/>
      <c r="CB14" s="205"/>
      <c r="CC14" s="205"/>
      <c r="CD14" s="205"/>
      <c r="CE14" s="205"/>
      <c r="CF14" s="205"/>
      <c r="CG14" s="205"/>
      <c r="CH14" s="205"/>
      <c r="CI14" s="205"/>
      <c r="CJ14" s="205"/>
      <c r="CK14" s="205"/>
      <c r="CL14" s="205"/>
      <c r="CM14" s="205"/>
      <c r="CN14" s="205"/>
      <c r="CO14" s="207"/>
      <c r="CP14" s="207"/>
      <c r="CQ14" s="207"/>
      <c r="CR14" s="207"/>
      <c r="CS14" s="207"/>
      <c r="CT14" s="288"/>
      <c r="CU14" s="288"/>
      <c r="CV14" s="288"/>
      <c r="CW14" s="288"/>
      <c r="CX14" s="288"/>
      <c r="CY14" s="288"/>
      <c r="CZ14" s="288"/>
      <c r="DA14" s="288"/>
      <c r="DB14" s="285"/>
      <c r="DC14" s="285"/>
      <c r="DD14" s="285"/>
      <c r="DE14" s="285"/>
      <c r="DF14" s="285"/>
      <c r="DG14" s="285"/>
      <c r="DH14" s="285"/>
      <c r="DI14" s="285"/>
      <c r="DJ14" s="285"/>
      <c r="DK14" s="285"/>
      <c r="DL14" s="285"/>
      <c r="DM14" s="285"/>
      <c r="DN14" s="285"/>
      <c r="DO14" s="285"/>
      <c r="DP14" s="285"/>
      <c r="DQ14" s="285"/>
      <c r="DR14" s="285"/>
      <c r="DS14" s="285"/>
      <c r="DT14" s="285"/>
      <c r="DU14" s="285"/>
      <c r="DV14" s="285"/>
      <c r="DW14" s="285"/>
      <c r="DX14" s="285"/>
      <c r="DY14" s="285"/>
      <c r="DZ14" s="285"/>
      <c r="EA14" s="285"/>
      <c r="EB14" s="285"/>
      <c r="EC14" s="285"/>
      <c r="ED14" s="285"/>
      <c r="EE14" s="285"/>
      <c r="EF14" s="285"/>
      <c r="EG14" s="285"/>
      <c r="EH14" s="285"/>
      <c r="EI14" s="285"/>
      <c r="EJ14" s="285"/>
      <c r="EK14" s="285"/>
      <c r="EL14" s="285"/>
      <c r="EM14" s="285"/>
      <c r="EN14" s="285"/>
      <c r="EO14" s="285"/>
      <c r="EP14" s="285"/>
      <c r="EQ14" s="285"/>
      <c r="ER14" s="285"/>
      <c r="ES14" s="285"/>
      <c r="ET14" s="285"/>
      <c r="EU14" s="285"/>
      <c r="EV14" s="285"/>
      <c r="EW14" s="206"/>
      <c r="FW14" s="281">
        <f>IF(FY14="","",IF(AND(FX14&gt;=1,FX14&lt;9),FX14,                                   IF((FX14-((#REF!-1)*5))&lt;9,(FX19-((#REF!-1)*5))+25,FX14-((#REF!-1)*5))))</f>
        <v>3</v>
      </c>
      <c r="FX14" s="171">
        <v>3</v>
      </c>
      <c r="FY14" s="197" t="s">
        <v>71</v>
      </c>
      <c r="FZ14" s="192" t="s">
        <v>5</v>
      </c>
      <c r="GA14" s="82" t="str">
        <f t="shared" si="0"/>
        <v>INT</v>
      </c>
      <c r="GB14" s="148">
        <f t="shared" si="1"/>
        <v>0</v>
      </c>
      <c r="GC14" s="149">
        <f t="shared" si="2"/>
        <v>-188</v>
      </c>
      <c r="GD14" s="150">
        <f t="shared" si="3"/>
        <v>0</v>
      </c>
      <c r="GE14" s="151">
        <v>44025</v>
      </c>
      <c r="GF14" s="91"/>
      <c r="GG14" s="91"/>
      <c r="GH14" s="175"/>
      <c r="GI14" s="152" t="str">
        <f t="shared" si="4"/>
        <v/>
      </c>
      <c r="GJ14" s="91"/>
      <c r="GK14" s="91"/>
      <c r="GL14" s="180"/>
      <c r="GM14" s="181"/>
      <c r="GN14" s="182"/>
      <c r="GO14" s="101"/>
      <c r="GP14" s="101"/>
      <c r="GQ14" s="101">
        <v>14</v>
      </c>
      <c r="GR14" s="101"/>
      <c r="GS14" s="101"/>
      <c r="GT14" s="101"/>
      <c r="GU14" s="101"/>
      <c r="GV14" s="121" t="s">
        <v>73</v>
      </c>
      <c r="GW14" s="122" t="s">
        <v>152</v>
      </c>
      <c r="GX14" s="254" t="s">
        <v>15</v>
      </c>
      <c r="GY14" s="254" t="s">
        <v>5</v>
      </c>
      <c r="GZ14" s="126">
        <v>0</v>
      </c>
      <c r="HA14" s="126">
        <v>0</v>
      </c>
      <c r="HB14" s="126">
        <f t="shared" si="5"/>
        <v>0</v>
      </c>
      <c r="HC14" s="126">
        <v>0</v>
      </c>
      <c r="HD14" s="126">
        <v>0</v>
      </c>
      <c r="HE14" s="6"/>
      <c r="HF14" s="127">
        <f t="shared" si="6"/>
        <v>-186</v>
      </c>
      <c r="HG14" s="128">
        <v>-1</v>
      </c>
      <c r="HH14" s="129"/>
      <c r="HI14" s="98">
        <f t="shared" si="7"/>
        <v>1</v>
      </c>
      <c r="HJ14" s="128"/>
      <c r="HK14" s="129"/>
      <c r="HL14" s="129">
        <v>43800</v>
      </c>
      <c r="HM14" s="129"/>
      <c r="HN14" s="129"/>
      <c r="HO14" s="129"/>
      <c r="HP14" s="129"/>
      <c r="HQ14" s="129"/>
      <c r="HR14" s="129"/>
      <c r="HS14" s="129"/>
      <c r="HT14" s="129"/>
      <c r="HU14" s="129"/>
      <c r="HV14" s="137"/>
      <c r="HW14" s="208"/>
      <c r="HX14" s="98"/>
      <c r="HY14" s="98"/>
      <c r="HZ14" s="98"/>
      <c r="IA14" s="98"/>
      <c r="IB14" s="98"/>
      <c r="IC14" s="209"/>
    </row>
    <row r="15" spans="1:237" x14ac:dyDescent="0.35">
      <c r="A15" s="217" t="str">
        <f t="shared" si="8"/>
        <v>AKTIV</v>
      </c>
      <c r="B15" s="218"/>
      <c r="C15" s="296"/>
      <c r="D15" s="296"/>
      <c r="E15" s="296"/>
      <c r="F15" s="296"/>
      <c r="G15" s="296"/>
      <c r="H15" s="296"/>
      <c r="I15" s="297"/>
      <c r="J15" s="297"/>
      <c r="K15" s="293"/>
      <c r="L15" s="293"/>
      <c r="M15" s="293"/>
      <c r="N15" s="293"/>
      <c r="O15" s="293"/>
      <c r="P15" s="293"/>
      <c r="Q15" s="293"/>
      <c r="R15" s="293"/>
      <c r="S15" s="151" t="str">
        <f ca="1">IF(M15="","",IF(R15&lt;1,"",VLOOKUP(M15,$GV$152:$HV$251,(14+(2*R15)),FALSE)))</f>
        <v/>
      </c>
      <c r="T15" s="151" t="str">
        <f ca="1">IF(N15="","",IF(S15&lt;1,"",VLOOKUP(N15,$GV$152:$HV$251,(14+(2*S15)),FALSE)))</f>
        <v/>
      </c>
      <c r="U15" s="151" t="str">
        <f ca="1">IF(O15="","",IF(T15&lt;1,"",VLOOKUP(O15,$GV$152:$HV$251,(14+(2*T15)),FALSE)))</f>
        <v/>
      </c>
      <c r="V15" s="151" t="str">
        <f ca="1">IF(P15="","",IF(U15&lt;1,"",VLOOKUP(P15,$GV$152:$HV$251,(14+(2*U15)),FALSE)))</f>
        <v/>
      </c>
      <c r="W15" s="151" t="str">
        <f ca="1">IF(Q15="","",IF(V15&lt;1,"",VLOOKUP(Q15,$GV$152:$HV$251,(14+(2*V15)),FALSE)))</f>
        <v/>
      </c>
      <c r="X15" s="294"/>
      <c r="Y15" s="294"/>
      <c r="Z15" s="294"/>
      <c r="AA15" s="294"/>
      <c r="AB15" s="294"/>
      <c r="AC15" s="294"/>
      <c r="AD15" s="294"/>
      <c r="AE15" s="294"/>
      <c r="AF15" s="294"/>
      <c r="AG15" s="294"/>
      <c r="AH15" s="294"/>
      <c r="AI15" s="294"/>
      <c r="AJ15" s="294"/>
      <c r="AK15" s="294"/>
      <c r="AL15" s="294"/>
      <c r="AM15" s="294"/>
      <c r="AN15" s="294"/>
      <c r="AO15" s="294"/>
      <c r="AP15" s="294"/>
      <c r="AQ15" s="294"/>
      <c r="AR15" s="294"/>
      <c r="AS15" s="294"/>
      <c r="AT15" s="294"/>
      <c r="AU15" s="294"/>
      <c r="AV15" s="276"/>
      <c r="AW15" s="295"/>
      <c r="AX15" s="295"/>
      <c r="AY15" s="293"/>
      <c r="AZ15" s="293"/>
      <c r="BA15" s="293"/>
      <c r="BB15" s="293"/>
      <c r="BC15" s="293"/>
      <c r="BD15" s="293"/>
      <c r="BE15" s="293"/>
      <c r="BF15" s="293"/>
      <c r="BG15" s="293"/>
      <c r="BJ15" s="204"/>
      <c r="BK15" s="204"/>
      <c r="BL15" s="204"/>
      <c r="BM15" s="204"/>
      <c r="BN15" s="204"/>
      <c r="BO15" s="204"/>
      <c r="BP15" s="204"/>
      <c r="BQ15" s="204"/>
      <c r="BR15" s="204"/>
      <c r="BS15" s="204"/>
      <c r="BT15" s="204"/>
      <c r="BU15" s="204"/>
      <c r="BV15" s="204"/>
      <c r="BW15" s="204"/>
      <c r="BX15" s="204"/>
      <c r="BY15" s="205"/>
      <c r="BZ15" s="205"/>
      <c r="CA15" s="205"/>
      <c r="CB15" s="205"/>
      <c r="CC15" s="205"/>
      <c r="CD15" s="205"/>
      <c r="CE15" s="205"/>
      <c r="CF15" s="205"/>
      <c r="CG15" s="205"/>
      <c r="CH15" s="205"/>
      <c r="CI15" s="205"/>
      <c r="CJ15" s="205"/>
      <c r="CK15" s="205"/>
      <c r="CL15" s="205"/>
      <c r="CM15" s="205"/>
      <c r="CN15" s="205"/>
      <c r="CO15" s="207"/>
      <c r="CP15" s="207"/>
      <c r="CQ15" s="207"/>
      <c r="CR15" s="207"/>
      <c r="CS15" s="207"/>
      <c r="CT15" s="288"/>
      <c r="CU15" s="288"/>
      <c r="CV15" s="288"/>
      <c r="CW15" s="288"/>
      <c r="CX15" s="288"/>
      <c r="CY15" s="288"/>
      <c r="CZ15" s="288"/>
      <c r="DA15" s="288"/>
      <c r="DB15" s="285"/>
      <c r="DC15" s="285"/>
      <c r="DD15" s="285"/>
      <c r="DE15" s="285"/>
      <c r="DF15" s="285"/>
      <c r="DG15" s="285"/>
      <c r="DH15" s="285"/>
      <c r="DI15" s="285"/>
      <c r="DJ15" s="285"/>
      <c r="DK15" s="285"/>
      <c r="DL15" s="285"/>
      <c r="DM15" s="285"/>
      <c r="DN15" s="285"/>
      <c r="DO15" s="285"/>
      <c r="DP15" s="285"/>
      <c r="DQ15" s="285"/>
      <c r="DR15" s="285"/>
      <c r="DS15" s="285"/>
      <c r="DT15" s="285"/>
      <c r="DU15" s="285"/>
      <c r="DV15" s="285"/>
      <c r="DW15" s="285"/>
      <c r="DX15" s="285"/>
      <c r="DY15" s="285"/>
      <c r="DZ15" s="285"/>
      <c r="EA15" s="285"/>
      <c r="EB15" s="285"/>
      <c r="EC15" s="285"/>
      <c r="ED15" s="285"/>
      <c r="EE15" s="285"/>
      <c r="EF15" s="285"/>
      <c r="EG15" s="285"/>
      <c r="EH15" s="285"/>
      <c r="EI15" s="285"/>
      <c r="EJ15" s="285"/>
      <c r="EK15" s="285"/>
      <c r="EL15" s="285"/>
      <c r="EM15" s="285"/>
      <c r="EN15" s="285"/>
      <c r="EO15" s="285"/>
      <c r="EP15" s="285"/>
      <c r="EQ15" s="285"/>
      <c r="ER15" s="285"/>
      <c r="ES15" s="285"/>
      <c r="ET15" s="285"/>
      <c r="EU15" s="285"/>
      <c r="EV15" s="285"/>
      <c r="EW15" s="206"/>
      <c r="FW15" s="281">
        <f>IF(FY15="","",IF(AND(FX15&gt;=1,FX15&lt;9),FX15,                                   IF((FX15-((#REF!-1)*5))&lt;9,(FX20-((#REF!-1)*5))+25,FX15-((#REF!-1)*5))))</f>
        <v>4</v>
      </c>
      <c r="FX15" s="171">
        <v>4</v>
      </c>
      <c r="FY15" s="197" t="s">
        <v>71</v>
      </c>
      <c r="FZ15" s="192" t="s">
        <v>5</v>
      </c>
      <c r="GA15" s="82" t="str">
        <f t="shared" si="0"/>
        <v>INT</v>
      </c>
      <c r="GB15" s="148">
        <f t="shared" si="1"/>
        <v>0</v>
      </c>
      <c r="GC15" s="149">
        <f t="shared" si="2"/>
        <v>-188</v>
      </c>
      <c r="GD15" s="150">
        <f t="shared" si="3"/>
        <v>0</v>
      </c>
      <c r="GE15" s="151" t="str">
        <f>IF(FY15="","",IF(GD15&lt;1,"",VLOOKUP(FY15,$GV$12:$HV$111,(14+(2*GD15)),FALSE)))</f>
        <v/>
      </c>
      <c r="GF15" s="91"/>
      <c r="GG15" s="91"/>
      <c r="GH15" s="175"/>
      <c r="GI15" s="152" t="str">
        <f t="shared" si="4"/>
        <v/>
      </c>
      <c r="GJ15" s="91"/>
      <c r="GK15" s="91"/>
      <c r="GL15" s="180"/>
      <c r="GM15" s="181" t="s">
        <v>66</v>
      </c>
      <c r="GN15" s="182"/>
      <c r="GO15" s="101"/>
      <c r="GP15" s="101"/>
      <c r="GQ15" s="101">
        <v>15</v>
      </c>
      <c r="GR15" s="101"/>
      <c r="GS15" s="101"/>
      <c r="GT15" s="101"/>
      <c r="GU15" s="101"/>
      <c r="GV15" s="123" t="s">
        <v>74</v>
      </c>
      <c r="GW15" s="124" t="s">
        <v>153</v>
      </c>
      <c r="GX15" s="254" t="s">
        <v>15</v>
      </c>
      <c r="GY15" s="254" t="s">
        <v>5</v>
      </c>
      <c r="GZ15" s="126">
        <v>0</v>
      </c>
      <c r="HA15" s="126">
        <v>0</v>
      </c>
      <c r="HB15" s="126">
        <f t="shared" si="5"/>
        <v>0</v>
      </c>
      <c r="HC15" s="126">
        <v>0</v>
      </c>
      <c r="HD15" s="126">
        <v>0</v>
      </c>
      <c r="HE15" s="6"/>
      <c r="HF15" s="127">
        <f t="shared" si="6"/>
        <v>-185</v>
      </c>
      <c r="HG15" s="128">
        <v>-1</v>
      </c>
      <c r="HH15" s="129"/>
      <c r="HI15" s="98">
        <f t="shared" si="7"/>
        <v>1</v>
      </c>
      <c r="HJ15" s="128"/>
      <c r="HK15" s="129"/>
      <c r="HL15" s="129">
        <v>43800</v>
      </c>
      <c r="HM15" s="129"/>
      <c r="HN15" s="129"/>
      <c r="HO15" s="129"/>
      <c r="HP15" s="129"/>
      <c r="HQ15" s="129"/>
      <c r="HR15" s="129"/>
      <c r="HS15" s="129"/>
      <c r="HT15" s="129"/>
      <c r="HU15" s="129"/>
      <c r="HV15" s="137"/>
      <c r="HW15" s="208"/>
      <c r="HX15" s="98"/>
      <c r="HY15" s="98"/>
      <c r="HZ15" s="98"/>
      <c r="IA15" s="98"/>
      <c r="IB15" s="98"/>
      <c r="IC15" s="209"/>
    </row>
    <row r="16" spans="1:237" x14ac:dyDescent="0.35">
      <c r="A16" s="217" t="str">
        <f t="shared" si="8"/>
        <v>AKTIV</v>
      </c>
      <c r="B16" s="218"/>
      <c r="C16" s="296"/>
      <c r="D16" s="296"/>
      <c r="E16" s="296"/>
      <c r="F16" s="296"/>
      <c r="G16" s="296"/>
      <c r="H16" s="296"/>
      <c r="I16" s="297"/>
      <c r="J16" s="297"/>
      <c r="K16" s="293"/>
      <c r="L16" s="293"/>
      <c r="M16" s="293"/>
      <c r="N16" s="293"/>
      <c r="O16" s="293"/>
      <c r="P16" s="293"/>
      <c r="Q16" s="293"/>
      <c r="R16" s="293"/>
      <c r="S16" s="151" t="str">
        <f ca="1">IF(M16="","",IF(R16&lt;1,"",VLOOKUP(M16,$GV$152:$HV$251,(14+(2*R16)),FALSE)))</f>
        <v/>
      </c>
      <c r="T16" s="151" t="str">
        <f ca="1">IF(N16="","",IF(S16&lt;1,"",VLOOKUP(N16,$GV$152:$HV$251,(14+(2*S16)),FALSE)))</f>
        <v/>
      </c>
      <c r="U16" s="151" t="str">
        <f ca="1">IF(O16="","",IF(T16&lt;1,"",VLOOKUP(O16,$GV$152:$HV$251,(14+(2*T16)),FALSE)))</f>
        <v/>
      </c>
      <c r="V16" s="151" t="str">
        <f ca="1">IF(P16="","",IF(U16&lt;1,"",VLOOKUP(P16,$GV$152:$HV$251,(14+(2*U16)),FALSE)))</f>
        <v/>
      </c>
      <c r="W16" s="151" t="str">
        <f ca="1">IF(Q16="","",IF(V16&lt;1,"",VLOOKUP(Q16,$GV$152:$HV$251,(14+(2*V16)),FALSE)))</f>
        <v/>
      </c>
      <c r="X16" s="294"/>
      <c r="Y16" s="294"/>
      <c r="Z16" s="294"/>
      <c r="AA16" s="294"/>
      <c r="AB16" s="294"/>
      <c r="AC16" s="294"/>
      <c r="AD16" s="294"/>
      <c r="AE16" s="294"/>
      <c r="AF16" s="294"/>
      <c r="AG16" s="294"/>
      <c r="AH16" s="294"/>
      <c r="AI16" s="294"/>
      <c r="AJ16" s="294"/>
      <c r="AK16" s="294"/>
      <c r="AL16" s="294"/>
      <c r="AM16" s="294"/>
      <c r="AN16" s="294"/>
      <c r="AO16" s="294"/>
      <c r="AP16" s="294"/>
      <c r="AQ16" s="294"/>
      <c r="AR16" s="294"/>
      <c r="AS16" s="294"/>
      <c r="AT16" s="294"/>
      <c r="AU16" s="294"/>
      <c r="AV16" s="276"/>
      <c r="AW16" s="295"/>
      <c r="AX16" s="295"/>
      <c r="AY16" s="293"/>
      <c r="AZ16" s="293"/>
      <c r="BA16" s="293"/>
      <c r="BB16" s="293"/>
      <c r="BC16" s="293"/>
      <c r="BD16" s="293"/>
      <c r="BE16" s="293"/>
      <c r="BF16" s="293"/>
      <c r="BG16" s="293"/>
      <c r="BJ16" s="204"/>
      <c r="BK16" s="204"/>
      <c r="BL16" s="204"/>
      <c r="BM16" s="204"/>
      <c r="BN16" s="204"/>
      <c r="BO16" s="204"/>
      <c r="BP16" s="204"/>
      <c r="BQ16" s="204"/>
      <c r="BR16" s="204"/>
      <c r="BS16" s="204"/>
      <c r="BT16" s="204"/>
      <c r="BU16" s="204"/>
      <c r="BV16" s="204"/>
      <c r="BW16" s="204"/>
      <c r="BX16" s="204"/>
      <c r="BY16" s="205"/>
      <c r="BZ16" s="205"/>
      <c r="CA16" s="205"/>
      <c r="CB16" s="205"/>
      <c r="CC16" s="205"/>
      <c r="CD16" s="205"/>
      <c r="CE16" s="205"/>
      <c r="CF16" s="205"/>
      <c r="CG16" s="205"/>
      <c r="CH16" s="205"/>
      <c r="CI16" s="205"/>
      <c r="CJ16" s="205"/>
      <c r="CK16" s="205"/>
      <c r="CL16" s="205"/>
      <c r="CM16" s="205"/>
      <c r="CN16" s="205"/>
      <c r="CO16" s="207"/>
      <c r="CP16" s="207"/>
      <c r="CQ16" s="207"/>
      <c r="CR16" s="207"/>
      <c r="CS16" s="207"/>
      <c r="CT16" s="288"/>
      <c r="CU16" s="288"/>
      <c r="CV16" s="288"/>
      <c r="CW16" s="288"/>
      <c r="CX16" s="288"/>
      <c r="CY16" s="288"/>
      <c r="CZ16" s="288"/>
      <c r="DA16" s="288"/>
      <c r="DB16" s="285"/>
      <c r="DC16" s="285"/>
      <c r="DD16" s="285"/>
      <c r="DE16" s="285"/>
      <c r="DF16" s="285"/>
      <c r="DG16" s="285"/>
      <c r="DH16" s="285"/>
      <c r="DI16" s="285"/>
      <c r="DJ16" s="285"/>
      <c r="DK16" s="285"/>
      <c r="DL16" s="285"/>
      <c r="DM16" s="285"/>
      <c r="DN16" s="285"/>
      <c r="DO16" s="285"/>
      <c r="DP16" s="285"/>
      <c r="DQ16" s="285"/>
      <c r="DR16" s="285"/>
      <c r="DS16" s="285"/>
      <c r="DT16" s="285"/>
      <c r="DU16" s="285"/>
      <c r="DV16" s="285"/>
      <c r="DW16" s="285"/>
      <c r="DX16" s="285"/>
      <c r="DY16" s="285"/>
      <c r="DZ16" s="285"/>
      <c r="EA16" s="285"/>
      <c r="EB16" s="285"/>
      <c r="EC16" s="285"/>
      <c r="ED16" s="285"/>
      <c r="EE16" s="285"/>
      <c r="EF16" s="285"/>
      <c r="EG16" s="285"/>
      <c r="EH16" s="285"/>
      <c r="EI16" s="285"/>
      <c r="EJ16" s="285"/>
      <c r="EK16" s="285"/>
      <c r="EL16" s="285"/>
      <c r="EM16" s="285"/>
      <c r="EN16" s="285"/>
      <c r="EO16" s="285"/>
      <c r="EP16" s="285"/>
      <c r="EQ16" s="285"/>
      <c r="ER16" s="285"/>
      <c r="ES16" s="285"/>
      <c r="ET16" s="285"/>
      <c r="EU16" s="285"/>
      <c r="EV16" s="285"/>
      <c r="EW16" s="206"/>
      <c r="FW16" s="281">
        <f>IF(FY16="","",IF(AND(FX16&gt;=1,FX16&lt;9),FX16,                                   IF((FX16-((#REF!-1)*5))&lt;9,(FX21-((#REF!-1)*5))+25,FX16-((#REF!-1)*5))))</f>
        <v>5</v>
      </c>
      <c r="FX16" s="171">
        <v>5</v>
      </c>
      <c r="FY16" s="197" t="s">
        <v>71</v>
      </c>
      <c r="FZ16" s="192" t="s">
        <v>5</v>
      </c>
      <c r="GA16" s="82" t="str">
        <f t="shared" si="0"/>
        <v>INT</v>
      </c>
      <c r="GB16" s="148">
        <f t="shared" si="1"/>
        <v>0</v>
      </c>
      <c r="GC16" s="149">
        <f t="shared" si="2"/>
        <v>-188</v>
      </c>
      <c r="GD16" s="150">
        <f t="shared" si="3"/>
        <v>0</v>
      </c>
      <c r="GE16" s="151" t="str">
        <f>IF(FY16="","",IF(GD16&lt;1,"",VLOOKUP(FY16,$GV$12:$HV$111,(14+(2*GD16)),FALSE)))</f>
        <v/>
      </c>
      <c r="GF16" s="91"/>
      <c r="GG16" s="91"/>
      <c r="GH16" s="175"/>
      <c r="GI16" s="152" t="str">
        <f t="shared" si="4"/>
        <v/>
      </c>
      <c r="GJ16" s="91"/>
      <c r="GK16" s="91"/>
      <c r="GL16" s="180"/>
      <c r="GM16" s="181" t="s">
        <v>67</v>
      </c>
      <c r="GN16" s="182"/>
      <c r="GO16" s="101"/>
      <c r="GP16" s="101"/>
      <c r="GQ16" s="101">
        <v>9</v>
      </c>
      <c r="GR16" s="101"/>
      <c r="GS16" s="101"/>
      <c r="GT16" s="101"/>
      <c r="GU16" s="101"/>
      <c r="GV16" s="121" t="s">
        <v>75</v>
      </c>
      <c r="GW16" s="122" t="s">
        <v>154</v>
      </c>
      <c r="GX16" s="254" t="s">
        <v>15</v>
      </c>
      <c r="GY16" s="254" t="s">
        <v>5</v>
      </c>
      <c r="GZ16" s="126">
        <v>0</v>
      </c>
      <c r="HA16" s="126">
        <v>0</v>
      </c>
      <c r="HB16" s="126">
        <f t="shared" si="5"/>
        <v>0</v>
      </c>
      <c r="HC16" s="126">
        <v>0</v>
      </c>
      <c r="HD16" s="126">
        <v>0</v>
      </c>
      <c r="HE16" s="6"/>
      <c r="HF16" s="127">
        <f t="shared" si="6"/>
        <v>-184</v>
      </c>
      <c r="HG16" s="128">
        <v>-1</v>
      </c>
      <c r="HH16" s="129"/>
      <c r="HI16" s="98">
        <f t="shared" si="7"/>
        <v>1</v>
      </c>
      <c r="HJ16" s="128"/>
      <c r="HK16" s="129"/>
      <c r="HL16" s="129">
        <v>43800</v>
      </c>
      <c r="HM16" s="129"/>
      <c r="HN16" s="129"/>
      <c r="HO16" s="129"/>
      <c r="HP16" s="129"/>
      <c r="HQ16" s="129"/>
      <c r="HR16" s="129"/>
      <c r="HS16" s="129"/>
      <c r="HT16" s="129"/>
      <c r="HU16" s="129"/>
      <c r="HV16" s="137"/>
      <c r="HW16" s="208"/>
      <c r="HX16" s="98"/>
      <c r="HY16" s="98"/>
      <c r="HZ16" s="98"/>
      <c r="IA16" s="98"/>
      <c r="IB16" s="98"/>
      <c r="IC16" s="209"/>
    </row>
    <row r="17" spans="1:237" ht="15" thickBot="1" x14ac:dyDescent="0.4">
      <c r="A17" s="217" t="str">
        <f t="shared" si="8"/>
        <v>AKTIV</v>
      </c>
      <c r="B17" s="218"/>
      <c r="C17" s="296"/>
      <c r="D17" s="296"/>
      <c r="E17" s="296"/>
      <c r="F17" s="296"/>
      <c r="G17" s="296"/>
      <c r="H17" s="296"/>
      <c r="I17" s="297"/>
      <c r="J17" s="297"/>
      <c r="K17" s="293"/>
      <c r="L17" s="293"/>
      <c r="M17" s="293"/>
      <c r="N17" s="293"/>
      <c r="O17" s="293"/>
      <c r="P17" s="293"/>
      <c r="Q17" s="293"/>
      <c r="R17" s="293"/>
      <c r="S17" s="157">
        <v>43962</v>
      </c>
      <c r="T17" s="157">
        <v>43962</v>
      </c>
      <c r="U17" s="157">
        <v>43962</v>
      </c>
      <c r="V17" s="157">
        <v>43962</v>
      </c>
      <c r="W17" s="157">
        <v>43962</v>
      </c>
      <c r="X17" s="294"/>
      <c r="Y17" s="294"/>
      <c r="Z17" s="294"/>
      <c r="AA17" s="294"/>
      <c r="AB17" s="294"/>
      <c r="AC17" s="294"/>
      <c r="AD17" s="294"/>
      <c r="AE17" s="294"/>
      <c r="AF17" s="294"/>
      <c r="AG17" s="294"/>
      <c r="AH17" s="294"/>
      <c r="AI17" s="294"/>
      <c r="AJ17" s="294"/>
      <c r="AK17" s="294"/>
      <c r="AL17" s="294"/>
      <c r="AM17" s="294"/>
      <c r="AN17" s="294"/>
      <c r="AO17" s="294"/>
      <c r="AP17" s="294"/>
      <c r="AQ17" s="294"/>
      <c r="AR17" s="294"/>
      <c r="AS17" s="294"/>
      <c r="AT17" s="294"/>
      <c r="AU17" s="294"/>
      <c r="AV17" s="276"/>
      <c r="AW17" s="295"/>
      <c r="AX17" s="295"/>
      <c r="AY17" s="293"/>
      <c r="AZ17" s="293"/>
      <c r="BA17" s="293"/>
      <c r="BB17" s="293"/>
      <c r="BC17" s="293"/>
      <c r="BD17" s="293"/>
      <c r="BE17" s="293"/>
      <c r="BF17" s="293"/>
      <c r="BG17" s="293"/>
      <c r="BJ17" s="204"/>
      <c r="BK17" s="204"/>
      <c r="BL17" s="204"/>
      <c r="BM17" s="204"/>
      <c r="BN17" s="204"/>
      <c r="BO17" s="204"/>
      <c r="BP17" s="204"/>
      <c r="BQ17" s="204"/>
      <c r="BR17" s="204"/>
      <c r="BS17" s="204"/>
      <c r="BT17" s="204"/>
      <c r="BU17" s="204"/>
      <c r="BV17" s="204"/>
      <c r="BW17" s="204"/>
      <c r="BX17" s="204"/>
      <c r="BY17" s="205"/>
      <c r="BZ17" s="205"/>
      <c r="CA17" s="205"/>
      <c r="CB17" s="205"/>
      <c r="CC17" s="205"/>
      <c r="CD17" s="205"/>
      <c r="CE17" s="205"/>
      <c r="CF17" s="205"/>
      <c r="CG17" s="205"/>
      <c r="CH17" s="205"/>
      <c r="CI17" s="205"/>
      <c r="CJ17" s="205"/>
      <c r="CK17" s="205"/>
      <c r="CL17" s="205"/>
      <c r="CM17" s="205"/>
      <c r="CN17" s="205"/>
      <c r="CO17" s="207"/>
      <c r="CP17" s="207"/>
      <c r="CQ17" s="207"/>
      <c r="CR17" s="207"/>
      <c r="CS17" s="207"/>
      <c r="CT17" s="288"/>
      <c r="CU17" s="288"/>
      <c r="CV17" s="288"/>
      <c r="CW17" s="288"/>
      <c r="CX17" s="288"/>
      <c r="CY17" s="288"/>
      <c r="CZ17" s="288"/>
      <c r="DA17" s="288"/>
      <c r="DB17" s="285"/>
      <c r="DC17" s="285"/>
      <c r="DD17" s="285"/>
      <c r="DE17" s="285"/>
      <c r="DF17" s="285"/>
      <c r="DG17" s="285"/>
      <c r="DH17" s="285"/>
      <c r="DI17" s="285"/>
      <c r="DJ17" s="285"/>
      <c r="DK17" s="285"/>
      <c r="DL17" s="285"/>
      <c r="DM17" s="285"/>
      <c r="DN17" s="285"/>
      <c r="DO17" s="285"/>
      <c r="DP17" s="285"/>
      <c r="DQ17" s="285"/>
      <c r="DR17" s="285"/>
      <c r="DS17" s="285"/>
      <c r="DT17" s="285"/>
      <c r="DU17" s="285"/>
      <c r="DV17" s="285"/>
      <c r="DW17" s="285"/>
      <c r="DX17" s="285"/>
      <c r="DY17" s="285"/>
      <c r="DZ17" s="285"/>
      <c r="EA17" s="285"/>
      <c r="EB17" s="285"/>
      <c r="EC17" s="285"/>
      <c r="ED17" s="285"/>
      <c r="EE17" s="285"/>
      <c r="EF17" s="285"/>
      <c r="EG17" s="285"/>
      <c r="EH17" s="285"/>
      <c r="EI17" s="285"/>
      <c r="EJ17" s="285"/>
      <c r="EK17" s="285"/>
      <c r="EL17" s="285"/>
      <c r="EM17" s="285"/>
      <c r="EN17" s="285"/>
      <c r="EO17" s="285"/>
      <c r="EP17" s="285"/>
      <c r="EQ17" s="285"/>
      <c r="ER17" s="285"/>
      <c r="ES17" s="285"/>
      <c r="ET17" s="285"/>
      <c r="EU17" s="285"/>
      <c r="EV17" s="285"/>
      <c r="EW17" s="206"/>
      <c r="FW17" s="281">
        <f>IF(FY17="","",IF(AND(FX17&gt;=1,FX17&lt;9),FX17,                                   IF((FX17-((#REF!-1)*5))&lt;9,(FX22-((#REF!-1)*5))+25,FX17-((#REF!-1)*5))))</f>
        <v>6</v>
      </c>
      <c r="FX17" s="171">
        <v>6</v>
      </c>
      <c r="FY17" s="197" t="s">
        <v>71</v>
      </c>
      <c r="FZ17" s="192" t="s">
        <v>5</v>
      </c>
      <c r="GA17" s="82" t="str">
        <f t="shared" si="0"/>
        <v>INT</v>
      </c>
      <c r="GB17" s="148">
        <f t="shared" si="1"/>
        <v>0</v>
      </c>
      <c r="GC17" s="149">
        <f t="shared" si="2"/>
        <v>-188</v>
      </c>
      <c r="GD17" s="150">
        <f t="shared" si="3"/>
        <v>0</v>
      </c>
      <c r="GE17" s="151" t="str">
        <f>IF(FY17="","",IF(GD17&lt;1,"",VLOOKUP(FY17,$GV$12:$HV$111,(14+(2*GD17)),FALSE)))</f>
        <v/>
      </c>
      <c r="GF17" s="91"/>
      <c r="GG17" s="91"/>
      <c r="GH17" s="175"/>
      <c r="GI17" s="152" t="str">
        <f t="shared" si="4"/>
        <v/>
      </c>
      <c r="GJ17" s="91"/>
      <c r="GK17" s="91"/>
      <c r="GL17" s="180"/>
      <c r="GM17" s="181" t="s">
        <v>68</v>
      </c>
      <c r="GN17" s="182"/>
      <c r="GO17" s="101"/>
      <c r="GP17" s="101"/>
      <c r="GQ17" s="101">
        <v>10</v>
      </c>
      <c r="GR17" s="101"/>
      <c r="GS17" s="101"/>
      <c r="GT17" s="101"/>
      <c r="GU17" s="101"/>
      <c r="GV17" s="123" t="s">
        <v>76</v>
      </c>
      <c r="GW17" s="124" t="s">
        <v>155</v>
      </c>
      <c r="GX17" s="254" t="s">
        <v>15</v>
      </c>
      <c r="GY17" s="254" t="s">
        <v>5</v>
      </c>
      <c r="GZ17" s="126">
        <v>0</v>
      </c>
      <c r="HA17" s="126">
        <v>0</v>
      </c>
      <c r="HB17" s="126">
        <f t="shared" si="5"/>
        <v>0</v>
      </c>
      <c r="HC17" s="126">
        <v>0</v>
      </c>
      <c r="HD17" s="126">
        <v>0</v>
      </c>
      <c r="HE17" s="6"/>
      <c r="HF17" s="127">
        <f t="shared" si="6"/>
        <v>-183</v>
      </c>
      <c r="HG17" s="128">
        <v>-1</v>
      </c>
      <c r="HH17" s="129"/>
      <c r="HI17" s="98">
        <f t="shared" si="7"/>
        <v>1</v>
      </c>
      <c r="HJ17" s="128"/>
      <c r="HK17" s="129"/>
      <c r="HL17" s="129">
        <v>43800</v>
      </c>
      <c r="HM17" s="129"/>
      <c r="HN17" s="129"/>
      <c r="HO17" s="129"/>
      <c r="HP17" s="129"/>
      <c r="HQ17" s="129"/>
      <c r="HR17" s="129"/>
      <c r="HS17" s="129"/>
      <c r="HT17" s="129"/>
      <c r="HU17" s="129"/>
      <c r="HV17" s="137"/>
      <c r="HW17" s="208"/>
      <c r="HX17" s="98"/>
      <c r="HY17" s="98"/>
      <c r="HZ17" s="98"/>
      <c r="IA17" s="98"/>
      <c r="IB17" s="98"/>
      <c r="IC17" s="209"/>
    </row>
    <row r="18" spans="1:237" ht="15" thickTop="1" x14ac:dyDescent="0.35">
      <c r="A18" s="217" t="str">
        <f t="shared" si="8"/>
        <v>AKTIV</v>
      </c>
      <c r="B18" s="218"/>
      <c r="C18" s="296"/>
      <c r="D18" s="296"/>
      <c r="E18" s="296"/>
      <c r="F18" s="296"/>
      <c r="G18" s="296"/>
      <c r="H18" s="296"/>
      <c r="I18" s="297"/>
      <c r="J18" s="297"/>
      <c r="K18" s="293"/>
      <c r="L18" s="293"/>
      <c r="M18" s="293"/>
      <c r="N18" s="293"/>
      <c r="O18" s="293"/>
      <c r="P18" s="293"/>
      <c r="Q18" s="293"/>
      <c r="R18" s="293"/>
      <c r="S18" s="163" t="str">
        <f ca="1">IF(M18="","",IF(R18&lt;1,"",VLOOKUP(M18,$GV$152:$HV$251,(14+(2*R18)),FALSE)))</f>
        <v/>
      </c>
      <c r="T18" s="163" t="str">
        <f ca="1">IF(N18="","",IF(S18&lt;1,"",VLOOKUP(N18,$GV$152:$HV$251,(14+(2*S18)),FALSE)))</f>
        <v/>
      </c>
      <c r="U18" s="163" t="str">
        <f ca="1">IF(O18="","",IF(T18&lt;1,"",VLOOKUP(O18,$GV$152:$HV$251,(14+(2*T18)),FALSE)))</f>
        <v/>
      </c>
      <c r="V18" s="163" t="str">
        <f ca="1">IF(P18="","",IF(U18&lt;1,"",VLOOKUP(P18,$GV$152:$HV$251,(14+(2*U18)),FALSE)))</f>
        <v/>
      </c>
      <c r="W18" s="163" t="str">
        <f ca="1">IF(Q18="","",IF(V18&lt;1,"",VLOOKUP(Q18,$GV$152:$HV$251,(14+(2*V18)),FALSE)))</f>
        <v/>
      </c>
      <c r="X18" s="294"/>
      <c r="Y18" s="294"/>
      <c r="Z18" s="294"/>
      <c r="AA18" s="294"/>
      <c r="AB18" s="294"/>
      <c r="AC18" s="294"/>
      <c r="AD18" s="294"/>
      <c r="AE18" s="294"/>
      <c r="AF18" s="294"/>
      <c r="AG18" s="294"/>
      <c r="AH18" s="294"/>
      <c r="AI18" s="294"/>
      <c r="AJ18" s="294"/>
      <c r="AK18" s="294"/>
      <c r="AL18" s="294"/>
      <c r="AM18" s="294"/>
      <c r="AN18" s="294"/>
      <c r="AO18" s="294"/>
      <c r="AP18" s="294"/>
      <c r="AQ18" s="294"/>
      <c r="AR18" s="294"/>
      <c r="AS18" s="294"/>
      <c r="AT18" s="294"/>
      <c r="AU18" s="294"/>
      <c r="AV18" s="276"/>
      <c r="AW18" s="295"/>
      <c r="AX18" s="295"/>
      <c r="AY18" s="293"/>
      <c r="AZ18" s="293"/>
      <c r="BA18" s="293"/>
      <c r="BB18" s="293"/>
      <c r="BC18" s="293"/>
      <c r="BD18" s="293"/>
      <c r="BE18" s="293"/>
      <c r="BF18" s="293"/>
      <c r="BG18" s="293"/>
      <c r="BJ18" s="204"/>
      <c r="BK18" s="204"/>
      <c r="BL18" s="204"/>
      <c r="BM18" s="204"/>
      <c r="BN18" s="204"/>
      <c r="BO18" s="204"/>
      <c r="BP18" s="204"/>
      <c r="BQ18" s="204"/>
      <c r="BR18" s="204"/>
      <c r="BS18" s="204"/>
      <c r="BT18" s="204"/>
      <c r="BU18" s="204"/>
      <c r="BV18" s="204"/>
      <c r="BW18" s="204"/>
      <c r="BX18" s="204"/>
      <c r="BY18" s="205"/>
      <c r="BZ18" s="205"/>
      <c r="CA18" s="205"/>
      <c r="CB18" s="205"/>
      <c r="CC18" s="205"/>
      <c r="CD18" s="205"/>
      <c r="CE18" s="205"/>
      <c r="CF18" s="205"/>
      <c r="CG18" s="205"/>
      <c r="CH18" s="205"/>
      <c r="CI18" s="205"/>
      <c r="CJ18" s="205"/>
      <c r="CK18" s="205"/>
      <c r="CL18" s="205"/>
      <c r="CM18" s="205"/>
      <c r="CN18" s="205"/>
      <c r="CO18" s="207"/>
      <c r="CP18" s="207"/>
      <c r="CQ18" s="207"/>
      <c r="CR18" s="207"/>
      <c r="CS18" s="207"/>
      <c r="CT18" s="288"/>
      <c r="CU18" s="288"/>
      <c r="CV18" s="288"/>
      <c r="CW18" s="288"/>
      <c r="CX18" s="288"/>
      <c r="CY18" s="288"/>
      <c r="CZ18" s="288"/>
      <c r="DA18" s="288"/>
      <c r="DB18" s="285"/>
      <c r="DC18" s="285"/>
      <c r="DD18" s="285"/>
      <c r="DE18" s="285"/>
      <c r="DF18" s="285"/>
      <c r="DG18" s="285"/>
      <c r="DH18" s="285"/>
      <c r="DI18" s="285"/>
      <c r="DJ18" s="285"/>
      <c r="DK18" s="285"/>
      <c r="DL18" s="285"/>
      <c r="DM18" s="285"/>
      <c r="DN18" s="285"/>
      <c r="DO18" s="285"/>
      <c r="DP18" s="285"/>
      <c r="DQ18" s="285"/>
      <c r="DR18" s="285"/>
      <c r="DS18" s="285"/>
      <c r="DT18" s="285"/>
      <c r="DU18" s="285"/>
      <c r="DV18" s="285"/>
      <c r="DW18" s="285"/>
      <c r="DX18" s="285"/>
      <c r="DY18" s="285"/>
      <c r="DZ18" s="285"/>
      <c r="EA18" s="285"/>
      <c r="EB18" s="285"/>
      <c r="EC18" s="285"/>
      <c r="ED18" s="285"/>
      <c r="EE18" s="285"/>
      <c r="EF18" s="285"/>
      <c r="EG18" s="285"/>
      <c r="EH18" s="285"/>
      <c r="EI18" s="285"/>
      <c r="EJ18" s="285"/>
      <c r="EK18" s="285"/>
      <c r="EL18" s="285"/>
      <c r="EM18" s="285"/>
      <c r="EN18" s="285"/>
      <c r="EO18" s="285"/>
      <c r="EP18" s="285"/>
      <c r="EQ18" s="285"/>
      <c r="ER18" s="285"/>
      <c r="ES18" s="285"/>
      <c r="ET18" s="285"/>
      <c r="EU18" s="285"/>
      <c r="EV18" s="285"/>
      <c r="EW18" s="206"/>
      <c r="FW18" s="281">
        <f>IF(FY18="","",IF(AND(FX18&gt;=1,FX18&lt;9),FX18,                                   IF((FX18-((#REF!-1)*5))&lt;9,(FX23-((#REF!-1)*5))+25,FX18-((#REF!-1)*5))))</f>
        <v>7</v>
      </c>
      <c r="FX18" s="171">
        <v>7</v>
      </c>
      <c r="FY18" s="197" t="s">
        <v>71</v>
      </c>
      <c r="FZ18" s="192" t="s">
        <v>5</v>
      </c>
      <c r="GA18" s="82" t="str">
        <f t="shared" si="0"/>
        <v>INT</v>
      </c>
      <c r="GB18" s="148">
        <f t="shared" si="1"/>
        <v>0</v>
      </c>
      <c r="GC18" s="149">
        <f t="shared" si="2"/>
        <v>-188</v>
      </c>
      <c r="GD18" s="150">
        <f t="shared" si="3"/>
        <v>0</v>
      </c>
      <c r="GE18" s="151" t="str">
        <f>IF(FY18="","",IF(GD18&lt;1,"",VLOOKUP(FY18,$GV$12:$HV$111,(14+(2*GD18)),FALSE)))</f>
        <v/>
      </c>
      <c r="GF18" s="91"/>
      <c r="GG18" s="91"/>
      <c r="GH18" s="175"/>
      <c r="GI18" s="152" t="str">
        <f t="shared" si="4"/>
        <v/>
      </c>
      <c r="GJ18" s="91"/>
      <c r="GK18" s="91"/>
      <c r="GL18" s="180"/>
      <c r="GM18" s="181" t="s">
        <v>69</v>
      </c>
      <c r="GN18" s="182"/>
      <c r="GO18" s="101"/>
      <c r="GP18" s="101"/>
      <c r="GQ18" s="101">
        <v>13</v>
      </c>
      <c r="GR18" s="101"/>
      <c r="GS18" s="101"/>
      <c r="GT18" s="101"/>
      <c r="GU18" s="101"/>
      <c r="GV18" s="121" t="s">
        <v>77</v>
      </c>
      <c r="GW18" s="122" t="s">
        <v>156</v>
      </c>
      <c r="GX18" s="254" t="s">
        <v>15</v>
      </c>
      <c r="GY18" s="254" t="s">
        <v>5</v>
      </c>
      <c r="GZ18" s="126">
        <v>0</v>
      </c>
      <c r="HA18" s="126">
        <v>0</v>
      </c>
      <c r="HB18" s="126">
        <f t="shared" si="5"/>
        <v>0</v>
      </c>
      <c r="HC18" s="126">
        <v>0</v>
      </c>
      <c r="HD18" s="126">
        <v>0</v>
      </c>
      <c r="HE18" s="6"/>
      <c r="HF18" s="127">
        <f t="shared" si="6"/>
        <v>-182</v>
      </c>
      <c r="HG18" s="128">
        <v>-1</v>
      </c>
      <c r="HH18" s="129"/>
      <c r="HI18" s="98">
        <f t="shared" si="7"/>
        <v>1</v>
      </c>
      <c r="HJ18" s="128"/>
      <c r="HK18" s="129"/>
      <c r="HL18" s="129">
        <v>43800</v>
      </c>
      <c r="HM18" s="129"/>
      <c r="HN18" s="129"/>
      <c r="HO18" s="129"/>
      <c r="HP18" s="129"/>
      <c r="HQ18" s="129"/>
      <c r="HR18" s="129"/>
      <c r="HS18" s="129"/>
      <c r="HT18" s="129"/>
      <c r="HU18" s="129"/>
      <c r="HV18" s="137"/>
      <c r="HW18" s="208"/>
      <c r="HX18" s="98"/>
      <c r="HY18" s="98"/>
      <c r="HZ18" s="98"/>
      <c r="IA18" s="98"/>
      <c r="IB18" s="98"/>
      <c r="IC18" s="209"/>
    </row>
    <row r="19" spans="1:237" ht="15" thickBot="1" x14ac:dyDescent="0.4">
      <c r="A19" s="217" t="str">
        <f t="shared" si="8"/>
        <v>PENDING</v>
      </c>
      <c r="B19" s="218"/>
      <c r="C19" s="296"/>
      <c r="D19" s="296"/>
      <c r="E19" s="296"/>
      <c r="F19" s="296"/>
      <c r="G19" s="296"/>
      <c r="H19" s="296"/>
      <c r="I19" s="297"/>
      <c r="J19" s="297"/>
      <c r="K19" s="293"/>
      <c r="L19" s="293"/>
      <c r="M19" s="293"/>
      <c r="N19" s="293"/>
      <c r="O19" s="293"/>
      <c r="P19" s="293"/>
      <c r="Q19" s="293"/>
      <c r="R19" s="293"/>
      <c r="S19" s="151">
        <v>44284</v>
      </c>
      <c r="T19" s="151">
        <v>44284</v>
      </c>
      <c r="U19" s="151">
        <v>44284</v>
      </c>
      <c r="V19" s="151">
        <v>44284</v>
      </c>
      <c r="W19" s="151">
        <v>44284</v>
      </c>
      <c r="X19" s="294"/>
      <c r="Y19" s="294"/>
      <c r="Z19" s="294"/>
      <c r="AA19" s="294"/>
      <c r="AB19" s="294"/>
      <c r="AC19" s="294"/>
      <c r="AD19" s="294"/>
      <c r="AE19" s="294"/>
      <c r="AF19" s="294"/>
      <c r="AG19" s="294"/>
      <c r="AH19" s="294"/>
      <c r="AI19" s="294"/>
      <c r="AJ19" s="294"/>
      <c r="AK19" s="294"/>
      <c r="AL19" s="294"/>
      <c r="AM19" s="294"/>
      <c r="AN19" s="294"/>
      <c r="AO19" s="294"/>
      <c r="AP19" s="294"/>
      <c r="AQ19" s="294"/>
      <c r="AR19" s="294"/>
      <c r="AS19" s="294"/>
      <c r="AT19" s="294"/>
      <c r="AU19" s="294"/>
      <c r="AV19" s="276"/>
      <c r="AW19" s="295"/>
      <c r="AX19" s="295"/>
      <c r="AY19" s="293"/>
      <c r="AZ19" s="293"/>
      <c r="BA19" s="293"/>
      <c r="BB19" s="293"/>
      <c r="BC19" s="293"/>
      <c r="BD19" s="293"/>
      <c r="BE19" s="293"/>
      <c r="BF19" s="293"/>
      <c r="BG19" s="293"/>
      <c r="BJ19" s="204"/>
      <c r="BK19" s="204"/>
      <c r="BL19" s="204"/>
      <c r="BM19" s="204"/>
      <c r="BN19" s="204"/>
      <c r="BO19" s="204"/>
      <c r="BP19" s="204"/>
      <c r="BQ19" s="204"/>
      <c r="BR19" s="204"/>
      <c r="BS19" s="204"/>
      <c r="BT19" s="204"/>
      <c r="BU19" s="204"/>
      <c r="BV19" s="204"/>
      <c r="BW19" s="204"/>
      <c r="BX19" s="204"/>
      <c r="BY19" s="205"/>
      <c r="BZ19" s="205"/>
      <c r="CA19" s="205"/>
      <c r="CB19" s="205"/>
      <c r="CC19" s="205"/>
      <c r="CD19" s="205"/>
      <c r="CE19" s="205"/>
      <c r="CF19" s="205"/>
      <c r="CG19" s="205"/>
      <c r="CH19" s="205"/>
      <c r="CI19" s="205"/>
      <c r="CJ19" s="205"/>
      <c r="CK19" s="205"/>
      <c r="CL19" s="205"/>
      <c r="CM19" s="205"/>
      <c r="CN19" s="205"/>
      <c r="CO19" s="207"/>
      <c r="CP19" s="207"/>
      <c r="CQ19" s="207"/>
      <c r="CR19" s="207"/>
      <c r="CS19" s="207"/>
      <c r="CT19" s="288"/>
      <c r="CU19" s="288"/>
      <c r="CV19" s="288"/>
      <c r="CW19" s="288"/>
      <c r="CX19" s="288"/>
      <c r="CY19" s="288"/>
      <c r="CZ19" s="288"/>
      <c r="DA19" s="288"/>
      <c r="DB19" s="285"/>
      <c r="DC19" s="285"/>
      <c r="DD19" s="285"/>
      <c r="DE19" s="285"/>
      <c r="DF19" s="285"/>
      <c r="DG19" s="285"/>
      <c r="DH19" s="285"/>
      <c r="DI19" s="285"/>
      <c r="DJ19" s="285"/>
      <c r="DK19" s="285"/>
      <c r="DL19" s="285"/>
      <c r="DM19" s="285"/>
      <c r="DN19" s="285"/>
      <c r="DO19" s="285"/>
      <c r="DP19" s="285"/>
      <c r="DQ19" s="285"/>
      <c r="DR19" s="285"/>
      <c r="DS19" s="285"/>
      <c r="DT19" s="285"/>
      <c r="DU19" s="285"/>
      <c r="DV19" s="285"/>
      <c r="DW19" s="285"/>
      <c r="DX19" s="285"/>
      <c r="DY19" s="285"/>
      <c r="DZ19" s="285"/>
      <c r="EA19" s="285"/>
      <c r="EB19" s="285"/>
      <c r="EC19" s="285"/>
      <c r="ED19" s="285"/>
      <c r="EE19" s="285"/>
      <c r="EF19" s="285"/>
      <c r="EG19" s="285"/>
      <c r="EH19" s="285"/>
      <c r="EI19" s="285"/>
      <c r="EJ19" s="285"/>
      <c r="EK19" s="285"/>
      <c r="EL19" s="285"/>
      <c r="EM19" s="285"/>
      <c r="EN19" s="285"/>
      <c r="EO19" s="285"/>
      <c r="EP19" s="285"/>
      <c r="EQ19" s="285"/>
      <c r="ER19" s="285"/>
      <c r="ES19" s="285"/>
      <c r="ET19" s="285"/>
      <c r="EU19" s="285"/>
      <c r="EV19" s="285"/>
      <c r="EW19" s="206"/>
      <c r="FW19" s="282">
        <f>IF(FY19="","",IF(AND(FX19&gt;=1,FX19&lt;9),FX19,                                   IF((FX19-((#REF!-1)*5))&lt;9,(FX24-((#REF!-1)*5))+25,FX19-((#REF!-1)*5))))</f>
        <v>8</v>
      </c>
      <c r="FX19" s="172">
        <v>8</v>
      </c>
      <c r="FY19" s="198" t="s">
        <v>71</v>
      </c>
      <c r="FZ19" s="193" t="s">
        <v>5</v>
      </c>
      <c r="GA19" s="83" t="str">
        <f t="shared" si="0"/>
        <v>INT</v>
      </c>
      <c r="GB19" s="154">
        <f t="shared" si="1"/>
        <v>0</v>
      </c>
      <c r="GC19" s="155">
        <f t="shared" si="2"/>
        <v>-188</v>
      </c>
      <c r="GD19" s="156">
        <f t="shared" si="3"/>
        <v>0</v>
      </c>
      <c r="GE19" s="157">
        <v>43962</v>
      </c>
      <c r="GF19" s="92">
        <v>43960</v>
      </c>
      <c r="GG19" s="92"/>
      <c r="GH19" s="176"/>
      <c r="GI19" s="158"/>
      <c r="GJ19" s="92"/>
      <c r="GK19" s="92"/>
      <c r="GL19" s="183"/>
      <c r="GM19" s="184" t="s">
        <v>70</v>
      </c>
      <c r="GN19" s="185"/>
      <c r="GO19" s="101"/>
      <c r="GP19" s="101"/>
      <c r="GQ19" s="101"/>
      <c r="GR19" s="101"/>
      <c r="GS19" s="101"/>
      <c r="GT19" s="101"/>
      <c r="GU19" s="101"/>
      <c r="GV19" s="123" t="s">
        <v>78</v>
      </c>
      <c r="GW19" s="124" t="s">
        <v>157</v>
      </c>
      <c r="GX19" s="254" t="s">
        <v>29</v>
      </c>
      <c r="GY19" s="254" t="s">
        <v>18</v>
      </c>
      <c r="GZ19" s="3">
        <v>0</v>
      </c>
      <c r="HA19" s="3">
        <v>0</v>
      </c>
      <c r="HB19" s="3">
        <f t="shared" si="5"/>
        <v>0</v>
      </c>
      <c r="HC19" s="3">
        <v>0</v>
      </c>
      <c r="HD19" s="3">
        <v>0</v>
      </c>
      <c r="HE19" s="6"/>
      <c r="HF19" s="127">
        <f t="shared" si="6"/>
        <v>-181</v>
      </c>
      <c r="HG19" s="128">
        <v>185</v>
      </c>
      <c r="HH19" s="129"/>
      <c r="HI19" s="98">
        <f t="shared" si="7"/>
        <v>0</v>
      </c>
      <c r="HJ19" s="128"/>
      <c r="HK19" s="129">
        <v>43997</v>
      </c>
      <c r="HL19" s="129"/>
      <c r="HM19" s="129"/>
      <c r="HN19" s="129"/>
      <c r="HO19" s="129"/>
      <c r="HP19" s="129"/>
      <c r="HQ19" s="129"/>
      <c r="HR19" s="129"/>
      <c r="HS19" s="129"/>
      <c r="HT19" s="129"/>
      <c r="HU19" s="129"/>
      <c r="HV19" s="137"/>
      <c r="HW19" s="208" t="s">
        <v>2</v>
      </c>
      <c r="HX19" s="98"/>
      <c r="HY19" s="98"/>
      <c r="HZ19" s="98"/>
      <c r="IA19" s="98"/>
      <c r="IB19" s="98"/>
      <c r="IC19" s="209"/>
    </row>
    <row r="20" spans="1:237" ht="15" thickTop="1" x14ac:dyDescent="0.35">
      <c r="A20" s="217" t="str">
        <f t="shared" si="8"/>
        <v>AKTIV</v>
      </c>
      <c r="B20" s="218"/>
      <c r="C20" s="296"/>
      <c r="D20" s="296"/>
      <c r="E20" s="296"/>
      <c r="F20" s="296"/>
      <c r="G20" s="296"/>
      <c r="H20" s="296"/>
      <c r="I20" s="297"/>
      <c r="J20" s="297"/>
      <c r="K20" s="293"/>
      <c r="L20" s="293"/>
      <c r="M20" s="293"/>
      <c r="N20" s="293"/>
      <c r="O20" s="293"/>
      <c r="P20" s="293"/>
      <c r="Q20" s="293"/>
      <c r="R20" s="293"/>
      <c r="S20" s="294"/>
      <c r="T20" s="294"/>
      <c r="U20" s="294"/>
      <c r="V20" s="294"/>
      <c r="W20" s="294"/>
      <c r="X20" s="294"/>
      <c r="Y20" s="294"/>
      <c r="Z20" s="294"/>
      <c r="AA20" s="294"/>
      <c r="AB20" s="294"/>
      <c r="AC20" s="294"/>
      <c r="AD20" s="294"/>
      <c r="AE20" s="294"/>
      <c r="AF20" s="294"/>
      <c r="AG20" s="294"/>
      <c r="AH20" s="294"/>
      <c r="AI20" s="294"/>
      <c r="AJ20" s="294"/>
      <c r="AK20" s="294"/>
      <c r="AL20" s="294"/>
      <c r="AM20" s="294"/>
      <c r="AN20" s="294"/>
      <c r="AO20" s="294"/>
      <c r="AP20" s="294"/>
      <c r="AQ20" s="294"/>
      <c r="AR20" s="294"/>
      <c r="AS20" s="294"/>
      <c r="AT20" s="294"/>
      <c r="AU20" s="294"/>
      <c r="AV20" s="276"/>
      <c r="AW20" s="295"/>
      <c r="AX20" s="295"/>
      <c r="AY20" s="293"/>
      <c r="AZ20" s="293"/>
      <c r="BA20" s="293"/>
      <c r="BB20" s="293"/>
      <c r="BC20" s="293"/>
      <c r="BD20" s="293"/>
      <c r="BE20" s="293"/>
      <c r="BF20" s="293"/>
      <c r="BG20" s="293"/>
      <c r="BJ20" s="204"/>
      <c r="BK20" s="204"/>
      <c r="BL20" s="204"/>
      <c r="BM20" s="204"/>
      <c r="BN20" s="204"/>
      <c r="BO20" s="204"/>
      <c r="BP20" s="204"/>
      <c r="BQ20" s="204"/>
      <c r="BR20" s="204"/>
      <c r="BS20" s="204"/>
      <c r="BT20" s="204"/>
      <c r="BU20" s="204"/>
      <c r="BV20" s="204"/>
      <c r="BW20" s="204"/>
      <c r="BX20" s="204"/>
      <c r="BY20" s="205"/>
      <c r="BZ20" s="205"/>
      <c r="CA20" s="205"/>
      <c r="CB20" s="205"/>
      <c r="CC20" s="205"/>
      <c r="CD20" s="205"/>
      <c r="CE20" s="205"/>
      <c r="CF20" s="205"/>
      <c r="CG20" s="205"/>
      <c r="CH20" s="205"/>
      <c r="CI20" s="205"/>
      <c r="CJ20" s="205"/>
      <c r="CK20" s="205"/>
      <c r="CL20" s="205"/>
      <c r="CM20" s="205"/>
      <c r="CN20" s="205"/>
      <c r="CO20" s="207"/>
      <c r="CP20" s="207"/>
      <c r="CQ20" s="207"/>
      <c r="CR20" s="207"/>
      <c r="CS20" s="207"/>
      <c r="CT20" s="288"/>
      <c r="CU20" s="288"/>
      <c r="CV20" s="288"/>
      <c r="CW20" s="288"/>
      <c r="CX20" s="288"/>
      <c r="CY20" s="288"/>
      <c r="CZ20" s="288"/>
      <c r="DA20" s="288"/>
      <c r="DB20" s="285"/>
      <c r="DC20" s="285"/>
      <c r="DD20" s="285"/>
      <c r="DE20" s="285"/>
      <c r="DF20" s="285"/>
      <c r="DG20" s="285"/>
      <c r="DH20" s="285"/>
      <c r="DI20" s="285"/>
      <c r="DJ20" s="285"/>
      <c r="DK20" s="285"/>
      <c r="DL20" s="285"/>
      <c r="DM20" s="285"/>
      <c r="DN20" s="285"/>
      <c r="DO20" s="285"/>
      <c r="DP20" s="285"/>
      <c r="DQ20" s="285"/>
      <c r="DR20" s="285"/>
      <c r="DS20" s="285"/>
      <c r="DT20" s="285"/>
      <c r="DU20" s="285"/>
      <c r="DV20" s="285"/>
      <c r="DW20" s="285"/>
      <c r="DX20" s="285"/>
      <c r="DY20" s="285"/>
      <c r="DZ20" s="285"/>
      <c r="EA20" s="285"/>
      <c r="EB20" s="285"/>
      <c r="EC20" s="285"/>
      <c r="ED20" s="285"/>
      <c r="EE20" s="285"/>
      <c r="EF20" s="285"/>
      <c r="EG20" s="285"/>
      <c r="EH20" s="285"/>
      <c r="EI20" s="285"/>
      <c r="EJ20" s="285"/>
      <c r="EK20" s="285"/>
      <c r="EL20" s="285"/>
      <c r="EM20" s="285"/>
      <c r="EN20" s="285"/>
      <c r="EO20" s="285"/>
      <c r="EP20" s="285"/>
      <c r="EQ20" s="285"/>
      <c r="ER20" s="285"/>
      <c r="ES20" s="285"/>
      <c r="ET20" s="285"/>
      <c r="EU20" s="285"/>
      <c r="EV20" s="285"/>
      <c r="EW20" s="206"/>
      <c r="FW20" s="283" t="e">
        <f>IF(FY20="","",IF(AND(FX20&gt;=1,FX20&lt;9),FX20,                                   IF((FX20-((#REF!-1)*5))&lt;9,(FX25-((#REF!-1)*5))+25,FX20-((#REF!-1)*5))))</f>
        <v>#REF!</v>
      </c>
      <c r="FX20" s="173">
        <v>38</v>
      </c>
      <c r="FY20" s="199" t="s">
        <v>71</v>
      </c>
      <c r="FZ20" s="194" t="s">
        <v>25</v>
      </c>
      <c r="GA20" s="84" t="str">
        <f t="shared" si="0"/>
        <v>INT</v>
      </c>
      <c r="GB20" s="160">
        <f t="shared" si="1"/>
        <v>0</v>
      </c>
      <c r="GC20" s="161">
        <f t="shared" si="2"/>
        <v>-188</v>
      </c>
      <c r="GD20" s="162">
        <f t="shared" si="3"/>
        <v>0</v>
      </c>
      <c r="GE20" s="163" t="str">
        <f>IF(FY20="","",IF(GD20&lt;1,"",VLOOKUP(FY20,$GV$12:$HV$111,(14+(2*GD20)),FALSE)))</f>
        <v/>
      </c>
      <c r="GF20" s="90"/>
      <c r="GG20" s="90"/>
      <c r="GH20" s="177"/>
      <c r="GI20" s="164" t="str">
        <f>IF(FY20="","",IF(GD20&lt;1,"",VLOOKUP(FY20,$GV$12:$HV$111,(15+(2*GD20)),FALSE)))</f>
        <v/>
      </c>
      <c r="GJ20" s="90"/>
      <c r="GK20" s="90"/>
      <c r="GL20" s="186"/>
      <c r="GM20" s="187"/>
      <c r="GN20" s="188"/>
      <c r="GO20" s="101"/>
      <c r="GP20" s="101"/>
      <c r="GQ20" s="101"/>
      <c r="GR20" s="101"/>
      <c r="GS20" s="101"/>
      <c r="GT20" s="101"/>
      <c r="GU20" s="101"/>
      <c r="GV20" s="121" t="s">
        <v>79</v>
      </c>
      <c r="GW20" s="122" t="s">
        <v>158</v>
      </c>
      <c r="GX20" s="254" t="s">
        <v>29</v>
      </c>
      <c r="GY20" s="254" t="s">
        <v>5</v>
      </c>
      <c r="GZ20" s="3">
        <v>0</v>
      </c>
      <c r="HA20" s="3">
        <v>4000000000</v>
      </c>
      <c r="HB20" s="3">
        <f t="shared" si="5"/>
        <v>4000000000</v>
      </c>
      <c r="HC20" s="3">
        <v>0</v>
      </c>
      <c r="HD20" s="3">
        <v>0</v>
      </c>
      <c r="HE20" s="6"/>
      <c r="HF20" s="127">
        <f t="shared" si="6"/>
        <v>-180</v>
      </c>
      <c r="HG20" s="128">
        <v>131</v>
      </c>
      <c r="HH20" s="129">
        <v>43981</v>
      </c>
      <c r="HI20" s="98">
        <f t="shared" si="7"/>
        <v>1</v>
      </c>
      <c r="HJ20" s="128">
        <v>131</v>
      </c>
      <c r="HK20" s="129">
        <v>43982</v>
      </c>
      <c r="HL20" s="129">
        <v>43983</v>
      </c>
      <c r="HM20" s="129"/>
      <c r="HN20" s="129"/>
      <c r="HO20" s="129"/>
      <c r="HP20" s="129"/>
      <c r="HQ20" s="129"/>
      <c r="HR20" s="129"/>
      <c r="HS20" s="129"/>
      <c r="HT20" s="129"/>
      <c r="HU20" s="129"/>
      <c r="HV20" s="137"/>
      <c r="HW20" s="208" t="s">
        <v>2</v>
      </c>
      <c r="HX20" s="98"/>
      <c r="HY20" s="98"/>
      <c r="HZ20" s="98"/>
      <c r="IA20" s="98"/>
      <c r="IB20" s="98"/>
      <c r="IC20" s="209"/>
    </row>
    <row r="21" spans="1:237" x14ac:dyDescent="0.35">
      <c r="A21" s="217" t="str">
        <f t="shared" si="8"/>
        <v>AKTIV</v>
      </c>
      <c r="B21" s="218"/>
      <c r="C21" s="298" t="s">
        <v>55</v>
      </c>
      <c r="D21" s="299"/>
      <c r="E21" s="299"/>
      <c r="F21" s="299"/>
      <c r="G21" s="299"/>
      <c r="H21" s="299"/>
      <c r="I21" s="299"/>
      <c r="J21" s="299"/>
      <c r="K21" s="299"/>
      <c r="L21" s="299"/>
      <c r="M21" s="299"/>
      <c r="N21" s="299"/>
      <c r="O21" s="299"/>
      <c r="P21" s="299"/>
      <c r="Q21" s="299"/>
      <c r="R21" s="299"/>
      <c r="S21" s="299"/>
      <c r="T21" s="299"/>
      <c r="U21" s="299"/>
      <c r="V21" s="299"/>
      <c r="W21" s="299"/>
      <c r="X21" s="299"/>
      <c r="Y21" s="299"/>
      <c r="Z21" s="299"/>
      <c r="AA21" s="299"/>
      <c r="AB21" s="299"/>
      <c r="AC21" s="299"/>
      <c r="AD21" s="299"/>
      <c r="AE21" s="299"/>
      <c r="AF21" s="299"/>
      <c r="AG21" s="299"/>
      <c r="AH21" s="299"/>
      <c r="AI21" s="299"/>
      <c r="AJ21" s="299"/>
      <c r="AK21" s="299"/>
      <c r="AL21" s="299"/>
      <c r="AM21" s="299"/>
      <c r="AN21" s="299"/>
      <c r="AO21" s="299"/>
      <c r="AP21" s="299"/>
      <c r="AQ21" s="299"/>
      <c r="AR21" s="299"/>
      <c r="AS21" s="299"/>
      <c r="AT21" s="299"/>
      <c r="AU21" s="299"/>
      <c r="AV21" s="299"/>
      <c r="AW21" s="299"/>
      <c r="AX21" s="299"/>
      <c r="AY21" s="299"/>
      <c r="AZ21" s="299"/>
      <c r="BA21" s="299"/>
      <c r="BB21" s="299"/>
      <c r="BC21" s="299"/>
      <c r="BD21" s="299"/>
      <c r="BE21" s="299"/>
      <c r="BF21" s="299"/>
      <c r="BG21" s="299"/>
      <c r="BJ21" s="204"/>
      <c r="BK21" s="204"/>
      <c r="BL21" s="204"/>
      <c r="BM21" s="204"/>
      <c r="BN21" s="204"/>
      <c r="BO21" s="204"/>
      <c r="BP21" s="204"/>
      <c r="BQ21" s="204"/>
      <c r="BR21" s="204"/>
      <c r="BS21" s="204"/>
      <c r="BT21" s="204"/>
      <c r="BU21" s="204"/>
      <c r="BV21" s="204"/>
      <c r="BW21" s="204"/>
      <c r="BX21" s="204"/>
      <c r="BY21" s="205"/>
      <c r="BZ21" s="205"/>
      <c r="CA21" s="205"/>
      <c r="CB21" s="205"/>
      <c r="CC21" s="277"/>
      <c r="CD21" s="277"/>
      <c r="CE21" s="277"/>
      <c r="CF21" s="277"/>
      <c r="CG21" s="205"/>
      <c r="CH21" s="205"/>
      <c r="CI21" s="205"/>
      <c r="CJ21" s="205"/>
      <c r="CK21" s="205"/>
      <c r="CL21" s="205"/>
      <c r="CM21" s="205"/>
      <c r="CN21" s="205"/>
      <c r="CO21" s="207"/>
      <c r="CP21" s="207"/>
      <c r="CQ21" s="207"/>
      <c r="CR21" s="207"/>
      <c r="CS21" s="207"/>
      <c r="CT21" s="288"/>
      <c r="CU21" s="288"/>
      <c r="CV21" s="288"/>
      <c r="CW21" s="288"/>
      <c r="CX21" s="288"/>
      <c r="CY21" s="288"/>
      <c r="CZ21" s="288"/>
      <c r="DA21" s="288"/>
      <c r="DB21" s="285"/>
      <c r="DC21" s="285"/>
      <c r="DD21" s="285"/>
      <c r="DE21" s="285"/>
      <c r="DF21" s="285"/>
      <c r="DG21" s="285"/>
      <c r="DH21" s="285"/>
      <c r="DI21" s="285"/>
      <c r="DJ21" s="285"/>
      <c r="DK21" s="285"/>
      <c r="DL21" s="285"/>
      <c r="DM21" s="285"/>
      <c r="DN21" s="285"/>
      <c r="DO21" s="285"/>
      <c r="DP21" s="285"/>
      <c r="DQ21" s="285"/>
      <c r="DR21" s="285"/>
      <c r="DS21" s="285"/>
      <c r="DT21" s="285"/>
      <c r="DU21" s="285"/>
      <c r="DV21" s="285"/>
      <c r="DW21" s="285"/>
      <c r="DX21" s="285"/>
      <c r="DY21" s="285"/>
      <c r="DZ21" s="285"/>
      <c r="EA21" s="285"/>
      <c r="EB21" s="285"/>
      <c r="EC21" s="285"/>
      <c r="ED21" s="285"/>
      <c r="EE21" s="285"/>
      <c r="EF21" s="285"/>
      <c r="EG21" s="285"/>
      <c r="EH21" s="285"/>
      <c r="EI21" s="285"/>
      <c r="EJ21" s="285"/>
      <c r="EK21" s="285"/>
      <c r="EL21" s="285"/>
      <c r="EM21" s="285"/>
      <c r="EN21" s="285"/>
      <c r="EO21" s="285"/>
      <c r="EP21" s="285"/>
      <c r="EQ21" s="285"/>
      <c r="ER21" s="285"/>
      <c r="ES21" s="285"/>
      <c r="ET21" s="285"/>
      <c r="EU21" s="285"/>
      <c r="EV21" s="285"/>
      <c r="EW21" s="206"/>
      <c r="FW21" s="281" t="e">
        <f>IF(FY21="","",IF(AND(FX21&gt;=1,FX21&lt;9),FX21,                                   IF((FX21-((#REF!-1)*5))&lt;9,(FX26-((#REF!-1)*5))+25,FX21-((#REF!-1)*5))))</f>
        <v>#REF!</v>
      </c>
      <c r="FX21" s="171">
        <v>9</v>
      </c>
      <c r="FY21" s="197" t="s">
        <v>71</v>
      </c>
      <c r="FZ21" s="192" t="s">
        <v>5</v>
      </c>
      <c r="GA21" s="82" t="str">
        <f t="shared" si="0"/>
        <v>INT</v>
      </c>
      <c r="GB21" s="148">
        <f t="shared" si="1"/>
        <v>0</v>
      </c>
      <c r="GC21" s="149">
        <f t="shared" si="2"/>
        <v>-188</v>
      </c>
      <c r="GD21" s="150">
        <f t="shared" si="3"/>
        <v>0</v>
      </c>
      <c r="GE21" s="151">
        <v>44284</v>
      </c>
      <c r="GF21" s="91"/>
      <c r="GG21" s="91"/>
      <c r="GH21" s="175"/>
      <c r="GI21" s="152"/>
      <c r="GJ21" s="91"/>
      <c r="GK21" s="91"/>
      <c r="GL21" s="180"/>
      <c r="GM21" s="181"/>
      <c r="GN21" s="182"/>
      <c r="GO21" s="101"/>
      <c r="GP21" s="101"/>
      <c r="GQ21" s="101"/>
      <c r="GR21" s="101"/>
      <c r="GS21" s="101"/>
      <c r="GT21" s="101"/>
      <c r="GU21" s="101"/>
      <c r="GV21" s="123" t="s">
        <v>80</v>
      </c>
      <c r="GW21" s="124" t="s">
        <v>159</v>
      </c>
      <c r="GX21" s="254" t="s">
        <v>29</v>
      </c>
      <c r="GY21" s="254" t="s">
        <v>5</v>
      </c>
      <c r="GZ21" s="3">
        <v>0</v>
      </c>
      <c r="HA21" s="3">
        <v>0</v>
      </c>
      <c r="HB21" s="3">
        <f t="shared" si="5"/>
        <v>0</v>
      </c>
      <c r="HC21" s="3">
        <v>0</v>
      </c>
      <c r="HD21" s="3">
        <v>0</v>
      </c>
      <c r="HE21" s="6"/>
      <c r="HF21" s="127">
        <v>26</v>
      </c>
      <c r="HG21" s="128"/>
      <c r="HH21" s="129"/>
      <c r="HI21" s="98">
        <f t="shared" si="7"/>
        <v>0</v>
      </c>
      <c r="HJ21" s="128"/>
      <c r="HK21" s="129"/>
      <c r="HL21" s="129"/>
      <c r="HM21" s="129"/>
      <c r="HN21" s="129"/>
      <c r="HO21" s="129"/>
      <c r="HP21" s="129"/>
      <c r="HQ21" s="129"/>
      <c r="HR21" s="129"/>
      <c r="HS21" s="129"/>
      <c r="HT21" s="129"/>
      <c r="HU21" s="129"/>
      <c r="HV21" s="137"/>
      <c r="HW21" s="208"/>
      <c r="HX21" s="98"/>
      <c r="HY21" s="98"/>
      <c r="HZ21" s="98"/>
      <c r="IA21" s="98"/>
      <c r="IB21" s="98"/>
      <c r="IC21" s="209"/>
    </row>
    <row r="22" spans="1:237" x14ac:dyDescent="0.35">
      <c r="A22" s="217" t="str">
        <f t="shared" si="8"/>
        <v>STOPP</v>
      </c>
      <c r="B22" s="218"/>
      <c r="C22" s="299"/>
      <c r="D22" s="299"/>
      <c r="E22" s="299"/>
      <c r="F22" s="299"/>
      <c r="G22" s="299"/>
      <c r="H22" s="299"/>
      <c r="I22" s="299"/>
      <c r="J22" s="299"/>
      <c r="K22" s="299"/>
      <c r="L22" s="299"/>
      <c r="M22" s="299"/>
      <c r="N22" s="299"/>
      <c r="O22" s="299"/>
      <c r="P22" s="299"/>
      <c r="Q22" s="299"/>
      <c r="R22" s="299"/>
      <c r="S22" s="299"/>
      <c r="T22" s="299"/>
      <c r="U22" s="299"/>
      <c r="V22" s="299"/>
      <c r="W22" s="299"/>
      <c r="X22" s="299"/>
      <c r="Y22" s="299"/>
      <c r="Z22" s="299"/>
      <c r="AA22" s="299"/>
      <c r="AB22" s="299"/>
      <c r="AC22" s="299"/>
      <c r="AD22" s="299"/>
      <c r="AE22" s="299"/>
      <c r="AF22" s="299"/>
      <c r="AG22" s="299"/>
      <c r="AH22" s="299"/>
      <c r="AI22" s="299"/>
      <c r="AJ22" s="299"/>
      <c r="AK22" s="299"/>
      <c r="AL22" s="299"/>
      <c r="AM22" s="299"/>
      <c r="AN22" s="299"/>
      <c r="AO22" s="299"/>
      <c r="AP22" s="299"/>
      <c r="AQ22" s="299"/>
      <c r="AR22" s="299"/>
      <c r="AS22" s="299"/>
      <c r="AT22" s="299"/>
      <c r="AU22" s="299"/>
      <c r="AV22" s="299"/>
      <c r="AW22" s="299"/>
      <c r="AX22" s="299"/>
      <c r="AY22" s="299"/>
      <c r="AZ22" s="299"/>
      <c r="BA22" s="299"/>
      <c r="BB22" s="299"/>
      <c r="BC22" s="299"/>
      <c r="BD22" s="299"/>
      <c r="BE22" s="299"/>
      <c r="BF22" s="299"/>
      <c r="BG22" s="299"/>
      <c r="BJ22" s="204"/>
      <c r="BK22" s="204"/>
      <c r="BL22" s="204"/>
      <c r="BM22" s="204"/>
      <c r="BN22" s="204"/>
      <c r="BO22" s="204"/>
      <c r="BP22" s="204"/>
      <c r="BQ22" s="204"/>
      <c r="BR22" s="204"/>
      <c r="BS22" s="204"/>
      <c r="BT22" s="204"/>
      <c r="BU22" s="204"/>
      <c r="BV22" s="204"/>
      <c r="BW22" s="204"/>
      <c r="BX22" s="204"/>
      <c r="BY22" s="205"/>
      <c r="BZ22" s="205"/>
      <c r="CA22" s="205"/>
      <c r="CB22" s="205"/>
      <c r="CC22" s="277"/>
      <c r="CD22" s="277"/>
      <c r="CE22" s="277"/>
      <c r="CF22" s="277"/>
      <c r="CG22" s="205"/>
      <c r="CH22" s="205"/>
      <c r="CI22" s="205"/>
      <c r="CJ22" s="205"/>
      <c r="CK22" s="205"/>
      <c r="CL22" s="205"/>
      <c r="CM22" s="205"/>
      <c r="CN22" s="205"/>
      <c r="CO22" s="207"/>
      <c r="CP22" s="207"/>
      <c r="CQ22" s="207"/>
      <c r="CR22" s="207"/>
      <c r="CS22" s="207"/>
      <c r="CT22" s="288"/>
      <c r="CU22" s="288"/>
      <c r="CV22" s="288"/>
      <c r="CW22" s="288"/>
      <c r="CX22" s="288"/>
      <c r="CY22" s="288"/>
      <c r="CZ22" s="288"/>
      <c r="DA22" s="288"/>
      <c r="DB22" s="285"/>
      <c r="DC22" s="285"/>
      <c r="DD22" s="285"/>
      <c r="DE22" s="285"/>
      <c r="DF22" s="285"/>
      <c r="DG22" s="285"/>
      <c r="DH22" s="285"/>
      <c r="DI22" s="285"/>
      <c r="DJ22" s="285"/>
      <c r="DK22" s="285"/>
      <c r="DL22" s="285"/>
      <c r="DM22" s="285"/>
      <c r="DN22" s="285"/>
      <c r="DO22" s="285"/>
      <c r="DP22" s="285"/>
      <c r="DQ22" s="285"/>
      <c r="DR22" s="285"/>
      <c r="DS22" s="285"/>
      <c r="DT22" s="285"/>
      <c r="DU22" s="285"/>
      <c r="DV22" s="285"/>
      <c r="DW22" s="285"/>
      <c r="DX22" s="285"/>
      <c r="DY22" s="285"/>
      <c r="DZ22" s="285"/>
      <c r="EA22" s="285"/>
      <c r="EB22" s="285"/>
      <c r="EC22" s="285"/>
      <c r="ED22" s="285"/>
      <c r="EE22" s="285"/>
      <c r="EF22" s="285"/>
      <c r="EG22" s="285"/>
      <c r="EH22" s="285"/>
      <c r="EI22" s="285"/>
      <c r="EJ22" s="285"/>
      <c r="EK22" s="285"/>
      <c r="EL22" s="285"/>
      <c r="EM22" s="285"/>
      <c r="EN22" s="285"/>
      <c r="EO22" s="285"/>
      <c r="EP22" s="285"/>
      <c r="EQ22" s="285"/>
      <c r="ER22" s="285"/>
      <c r="ES22" s="285"/>
      <c r="ET22" s="285"/>
      <c r="EU22" s="285"/>
      <c r="EV22" s="285"/>
      <c r="EW22" s="206"/>
      <c r="FW22" s="281" t="e">
        <f>IF(FY22="","",IF(AND(FX22&gt;=1,FX22&lt;9),FX22,                                   IF((FX22-((#REF!-1)*5))&lt;9,(FX27-((#REF!-1)*5))+25,FX22-((#REF!-1)*5))))</f>
        <v>#REF!</v>
      </c>
      <c r="FX22" s="171">
        <v>10</v>
      </c>
      <c r="FY22" s="197" t="s">
        <v>71</v>
      </c>
      <c r="FZ22" s="192" t="s">
        <v>5</v>
      </c>
      <c r="GA22" s="82" t="str">
        <f t="shared" si="0"/>
        <v>INT</v>
      </c>
      <c r="GB22" s="148">
        <f t="shared" si="1"/>
        <v>0</v>
      </c>
      <c r="GC22" s="149">
        <f t="shared" si="2"/>
        <v>-188</v>
      </c>
      <c r="GD22" s="150">
        <f t="shared" si="3"/>
        <v>0</v>
      </c>
      <c r="GE22" s="151">
        <v>44284</v>
      </c>
      <c r="GF22" s="91"/>
      <c r="GG22" s="91"/>
      <c r="GH22" s="175"/>
      <c r="GI22" s="152"/>
      <c r="GJ22" s="91"/>
      <c r="GK22" s="91"/>
      <c r="GL22" s="180"/>
      <c r="GM22" s="181"/>
      <c r="GN22" s="182"/>
      <c r="GO22" s="101"/>
      <c r="GP22" s="101"/>
      <c r="GQ22" s="101"/>
      <c r="GR22" s="101"/>
      <c r="GS22" s="101"/>
      <c r="GT22" s="101"/>
      <c r="GU22" s="101"/>
      <c r="GV22" s="121" t="s">
        <v>81</v>
      </c>
      <c r="GW22" s="122" t="s">
        <v>160</v>
      </c>
      <c r="GX22" s="254" t="s">
        <v>29</v>
      </c>
      <c r="GY22" s="254" t="s">
        <v>25</v>
      </c>
      <c r="GZ22" s="126">
        <v>0</v>
      </c>
      <c r="HA22" s="126">
        <v>0</v>
      </c>
      <c r="HB22" s="126">
        <f t="shared" si="5"/>
        <v>0</v>
      </c>
      <c r="HC22" s="126">
        <v>0</v>
      </c>
      <c r="HD22" s="126">
        <v>0</v>
      </c>
      <c r="HE22" s="6"/>
      <c r="HF22" s="127">
        <f t="shared" ref="HF22:HF85" si="9">IF(GV22="","",ROW()-200)</f>
        <v>-178</v>
      </c>
      <c r="HG22" s="128">
        <v>-1</v>
      </c>
      <c r="HH22" s="129"/>
      <c r="HI22" s="98">
        <f t="shared" si="7"/>
        <v>1</v>
      </c>
      <c r="HJ22" s="128"/>
      <c r="HK22" s="129"/>
      <c r="HL22" s="129">
        <v>43800</v>
      </c>
      <c r="HM22" s="129"/>
      <c r="HN22" s="129"/>
      <c r="HO22" s="129"/>
      <c r="HP22" s="129"/>
      <c r="HQ22" s="129"/>
      <c r="HR22" s="129"/>
      <c r="HS22" s="129"/>
      <c r="HT22" s="129"/>
      <c r="HU22" s="129"/>
      <c r="HV22" s="137"/>
      <c r="HW22" s="208"/>
      <c r="HX22" s="98"/>
      <c r="HY22" s="98"/>
      <c r="HZ22" s="98"/>
      <c r="IA22" s="98"/>
      <c r="IB22" s="98"/>
      <c r="IC22" s="209"/>
    </row>
    <row r="23" spans="1:237" x14ac:dyDescent="0.35">
      <c r="A23" s="217" t="str">
        <f t="shared" si="8"/>
        <v>STOPP</v>
      </c>
      <c r="B23" s="218"/>
      <c r="C23" s="296"/>
      <c r="D23" s="296"/>
      <c r="E23" s="296"/>
      <c r="F23" s="296"/>
      <c r="G23" s="296"/>
      <c r="H23" s="296"/>
      <c r="I23" s="297"/>
      <c r="J23" s="297"/>
      <c r="K23" s="293"/>
      <c r="L23" s="293"/>
      <c r="M23" s="293"/>
      <c r="N23" s="293"/>
      <c r="O23" s="293"/>
      <c r="P23" s="293"/>
      <c r="Q23" s="293"/>
      <c r="R23" s="293"/>
      <c r="S23" s="294"/>
      <c r="T23" s="294"/>
      <c r="U23" s="294"/>
      <c r="V23" s="294"/>
      <c r="W23" s="294"/>
      <c r="X23" s="294"/>
      <c r="Y23" s="294"/>
      <c r="Z23" s="294"/>
      <c r="AA23" s="294"/>
      <c r="AB23" s="294"/>
      <c r="AC23" s="294"/>
      <c r="AD23" s="294"/>
      <c r="AE23" s="294"/>
      <c r="AF23" s="294"/>
      <c r="AG23" s="294"/>
      <c r="AH23" s="294"/>
      <c r="AI23" s="294"/>
      <c r="AJ23" s="294"/>
      <c r="AK23" s="294"/>
      <c r="AL23" s="294"/>
      <c r="AM23" s="294"/>
      <c r="AN23" s="294"/>
      <c r="AO23" s="294"/>
      <c r="AP23" s="294"/>
      <c r="AQ23" s="294"/>
      <c r="AR23" s="294"/>
      <c r="AS23" s="294"/>
      <c r="AT23" s="294"/>
      <c r="AU23" s="294"/>
      <c r="AV23" s="276"/>
      <c r="AW23" s="295"/>
      <c r="AX23" s="295"/>
      <c r="AY23" s="293"/>
      <c r="AZ23" s="293"/>
      <c r="BA23" s="293"/>
      <c r="BB23" s="293"/>
      <c r="BC23" s="293"/>
      <c r="BD23" s="293"/>
      <c r="BE23" s="293"/>
      <c r="BF23" s="293"/>
      <c r="BG23" s="293"/>
      <c r="BJ23" s="204"/>
      <c r="BK23" s="204"/>
      <c r="BL23" s="204"/>
      <c r="BM23" s="204"/>
      <c r="BN23" s="204"/>
      <c r="BO23" s="204"/>
      <c r="BP23" s="204"/>
      <c r="BQ23" s="204"/>
      <c r="BR23" s="204"/>
      <c r="BS23" s="204"/>
      <c r="BT23" s="204"/>
      <c r="BU23" s="204"/>
      <c r="BV23" s="204"/>
      <c r="BW23" s="204"/>
      <c r="BX23" s="204"/>
      <c r="BY23" s="205"/>
      <c r="BZ23" s="205"/>
      <c r="CA23" s="205"/>
      <c r="CB23" s="205"/>
      <c r="CC23" s="205"/>
      <c r="CD23" s="205"/>
      <c r="CE23" s="205"/>
      <c r="CF23" s="205"/>
      <c r="CG23" s="205"/>
      <c r="CH23" s="205"/>
      <c r="CI23" s="205"/>
      <c r="CJ23" s="205"/>
      <c r="CK23" s="205"/>
      <c r="CL23" s="205"/>
      <c r="CM23" s="205"/>
      <c r="CN23" s="205"/>
      <c r="CO23" s="207"/>
      <c r="CP23" s="207"/>
      <c r="CQ23" s="207"/>
      <c r="CR23" s="207"/>
      <c r="CS23" s="207"/>
      <c r="CT23" s="288"/>
      <c r="CU23" s="288"/>
      <c r="CV23" s="288"/>
      <c r="CW23" s="288"/>
      <c r="CX23" s="288"/>
      <c r="CY23" s="288"/>
      <c r="CZ23" s="288"/>
      <c r="DA23" s="288"/>
      <c r="DB23" s="285"/>
      <c r="DC23" s="285"/>
      <c r="DD23" s="285"/>
      <c r="DE23" s="285"/>
      <c r="DF23" s="285"/>
      <c r="DG23" s="285"/>
      <c r="DH23" s="285"/>
      <c r="DI23" s="285"/>
      <c r="DJ23" s="285"/>
      <c r="DK23" s="285"/>
      <c r="DL23" s="285"/>
      <c r="DM23" s="285"/>
      <c r="DN23" s="285"/>
      <c r="DO23" s="285"/>
      <c r="DP23" s="285"/>
      <c r="DQ23" s="285"/>
      <c r="DR23" s="285"/>
      <c r="DS23" s="285"/>
      <c r="DT23" s="285"/>
      <c r="DU23" s="285"/>
      <c r="DV23" s="285"/>
      <c r="DW23" s="285"/>
      <c r="DX23" s="285"/>
      <c r="DY23" s="285"/>
      <c r="DZ23" s="285"/>
      <c r="EA23" s="285"/>
      <c r="EB23" s="285"/>
      <c r="EC23" s="285"/>
      <c r="ED23" s="285"/>
      <c r="EE23" s="285"/>
      <c r="EF23" s="285"/>
      <c r="EG23" s="285"/>
      <c r="EH23" s="285"/>
      <c r="EI23" s="285"/>
      <c r="EJ23" s="285"/>
      <c r="EK23" s="285"/>
      <c r="EL23" s="285"/>
      <c r="EM23" s="285"/>
      <c r="EN23" s="285"/>
      <c r="EO23" s="285"/>
      <c r="EP23" s="285"/>
      <c r="EQ23" s="285"/>
      <c r="ER23" s="285"/>
      <c r="ES23" s="285"/>
      <c r="ET23" s="285"/>
      <c r="EU23" s="285"/>
      <c r="EV23" s="285"/>
      <c r="EW23" s="206"/>
      <c r="FW23" s="281" t="e">
        <f>IF(FY23="","",IF(AND(FX23&gt;=1,FX23&lt;9),FX23,                                   IF((FX23-((#REF!-1)*5))&lt;9,(FX28-((#REF!-1)*5))+25,FX23-((#REF!-1)*5))))</f>
        <v>#REF!</v>
      </c>
      <c r="FX23" s="171">
        <v>11</v>
      </c>
      <c r="FY23" s="197" t="s">
        <v>71</v>
      </c>
      <c r="FZ23" s="192" t="s">
        <v>5</v>
      </c>
      <c r="GA23" s="82" t="str">
        <f t="shared" si="0"/>
        <v>INT</v>
      </c>
      <c r="GB23" s="148">
        <f t="shared" si="1"/>
        <v>0</v>
      </c>
      <c r="GC23" s="149">
        <f t="shared" si="2"/>
        <v>-188</v>
      </c>
      <c r="GD23" s="150">
        <f t="shared" si="3"/>
        <v>0</v>
      </c>
      <c r="GE23" s="151">
        <v>44284</v>
      </c>
      <c r="GF23" s="91"/>
      <c r="GG23" s="91"/>
      <c r="GH23" s="175"/>
      <c r="GI23" s="152"/>
      <c r="GJ23" s="91"/>
      <c r="GK23" s="91"/>
      <c r="GL23" s="180"/>
      <c r="GM23" s="181"/>
      <c r="GN23" s="182"/>
      <c r="GO23" s="101"/>
      <c r="GP23" s="101"/>
      <c r="GQ23" s="101"/>
      <c r="GR23" s="101"/>
      <c r="GS23" s="101"/>
      <c r="GT23" s="101"/>
      <c r="GU23" s="101"/>
      <c r="GV23" s="123" t="s">
        <v>82</v>
      </c>
      <c r="GW23" s="124" t="s">
        <v>161</v>
      </c>
      <c r="GX23" s="254" t="s">
        <v>29</v>
      </c>
      <c r="GY23" s="254" t="s">
        <v>25</v>
      </c>
      <c r="GZ23" s="126">
        <v>0</v>
      </c>
      <c r="HA23" s="126">
        <v>0</v>
      </c>
      <c r="HB23" s="126">
        <f t="shared" si="5"/>
        <v>0</v>
      </c>
      <c r="HC23" s="126">
        <v>0</v>
      </c>
      <c r="HD23" s="126">
        <v>0</v>
      </c>
      <c r="HE23" s="6"/>
      <c r="HF23" s="127">
        <f t="shared" si="9"/>
        <v>-177</v>
      </c>
      <c r="HG23" s="128">
        <v>-1</v>
      </c>
      <c r="HH23" s="129"/>
      <c r="HI23" s="98">
        <f t="shared" si="7"/>
        <v>1</v>
      </c>
      <c r="HJ23" s="128"/>
      <c r="HK23" s="129"/>
      <c r="HL23" s="129">
        <v>43800</v>
      </c>
      <c r="HM23" s="129"/>
      <c r="HN23" s="129"/>
      <c r="HO23" s="129"/>
      <c r="HP23" s="129"/>
      <c r="HQ23" s="129"/>
      <c r="HR23" s="129"/>
      <c r="HS23" s="129"/>
      <c r="HT23" s="129"/>
      <c r="HU23" s="129"/>
      <c r="HV23" s="137"/>
      <c r="HW23" s="208"/>
      <c r="HX23" s="98"/>
      <c r="HY23" s="98"/>
      <c r="HZ23" s="98"/>
      <c r="IA23" s="98"/>
      <c r="IB23" s="98"/>
      <c r="IC23" s="209"/>
    </row>
    <row r="24" spans="1:237" x14ac:dyDescent="0.35">
      <c r="A24" s="217" t="str">
        <f t="shared" si="8"/>
        <v>PAUSE</v>
      </c>
      <c r="B24" s="218"/>
      <c r="C24" s="296"/>
      <c r="D24" s="296"/>
      <c r="E24" s="296"/>
      <c r="F24" s="296"/>
      <c r="G24" s="296"/>
      <c r="H24" s="296"/>
      <c r="I24" s="297"/>
      <c r="J24" s="297"/>
      <c r="K24" s="293"/>
      <c r="L24" s="293"/>
      <c r="M24" s="293"/>
      <c r="N24" s="293"/>
      <c r="O24" s="293"/>
      <c r="P24" s="293"/>
      <c r="Q24" s="293"/>
      <c r="R24" s="293"/>
      <c r="S24" s="294"/>
      <c r="T24" s="294"/>
      <c r="U24" s="294"/>
      <c r="V24" s="294"/>
      <c r="W24" s="294"/>
      <c r="X24" s="294"/>
      <c r="Y24" s="294"/>
      <c r="Z24" s="294"/>
      <c r="AA24" s="294"/>
      <c r="AB24" s="294"/>
      <c r="AC24" s="294"/>
      <c r="AD24" s="294"/>
      <c r="AE24" s="294"/>
      <c r="AF24" s="294"/>
      <c r="AG24" s="294"/>
      <c r="AH24" s="294"/>
      <c r="AI24" s="294"/>
      <c r="AJ24" s="294"/>
      <c r="AK24" s="294"/>
      <c r="AL24" s="294"/>
      <c r="AM24" s="294"/>
      <c r="AN24" s="294"/>
      <c r="AO24" s="294"/>
      <c r="AP24" s="294"/>
      <c r="AQ24" s="294"/>
      <c r="AR24" s="294"/>
      <c r="AS24" s="294"/>
      <c r="AT24" s="294"/>
      <c r="AU24" s="294"/>
      <c r="AV24" s="276"/>
      <c r="AW24" s="295"/>
      <c r="AX24" s="295"/>
      <c r="AY24" s="293"/>
      <c r="AZ24" s="293"/>
      <c r="BA24" s="293"/>
      <c r="BB24" s="293"/>
      <c r="BC24" s="293"/>
      <c r="BD24" s="293"/>
      <c r="BE24" s="293"/>
      <c r="BF24" s="293"/>
      <c r="BG24" s="293"/>
      <c r="BJ24" s="204"/>
      <c r="BK24" s="204"/>
      <c r="BL24" s="204"/>
      <c r="BM24" s="204"/>
      <c r="BN24" s="204"/>
      <c r="BO24" s="204"/>
      <c r="BP24" s="204"/>
      <c r="BQ24" s="204"/>
      <c r="BR24" s="204"/>
      <c r="BS24" s="204"/>
      <c r="BT24" s="204"/>
      <c r="BU24" s="204"/>
      <c r="BV24" s="204"/>
      <c r="BW24" s="204"/>
      <c r="BX24" s="204"/>
      <c r="BY24" s="205"/>
      <c r="BZ24" s="205"/>
      <c r="CA24" s="205"/>
      <c r="CB24" s="205"/>
      <c r="CC24" s="277"/>
      <c r="CD24" s="277"/>
      <c r="CE24" s="277"/>
      <c r="CF24" s="277"/>
      <c r="CG24" s="205"/>
      <c r="CH24" s="205"/>
      <c r="CI24" s="205"/>
      <c r="CJ24" s="205"/>
      <c r="CK24" s="205"/>
      <c r="CL24" s="205"/>
      <c r="CM24" s="205"/>
      <c r="CN24" s="205"/>
      <c r="CO24" s="207"/>
      <c r="CP24" s="207"/>
      <c r="CQ24" s="207"/>
      <c r="CR24" s="207"/>
      <c r="CS24" s="207"/>
      <c r="CT24" s="288"/>
      <c r="CU24" s="288"/>
      <c r="CV24" s="288"/>
      <c r="CW24" s="288"/>
      <c r="CX24" s="288"/>
      <c r="CY24" s="288"/>
      <c r="CZ24" s="288"/>
      <c r="DA24" s="288"/>
      <c r="DB24" s="285"/>
      <c r="DC24" s="285"/>
      <c r="DD24" s="285"/>
      <c r="DE24" s="285"/>
      <c r="DF24" s="285"/>
      <c r="DG24" s="285"/>
      <c r="DH24" s="285"/>
      <c r="DI24" s="285"/>
      <c r="DJ24" s="285"/>
      <c r="DK24" s="285"/>
      <c r="DL24" s="285"/>
      <c r="DM24" s="285"/>
      <c r="DN24" s="285"/>
      <c r="DO24" s="285"/>
      <c r="DP24" s="285"/>
      <c r="DQ24" s="285"/>
      <c r="DR24" s="285"/>
      <c r="DS24" s="285"/>
      <c r="DT24" s="285"/>
      <c r="DU24" s="285"/>
      <c r="DV24" s="285"/>
      <c r="DW24" s="285"/>
      <c r="DX24" s="285"/>
      <c r="DY24" s="285"/>
      <c r="DZ24" s="285"/>
      <c r="EA24" s="285"/>
      <c r="EB24" s="285"/>
      <c r="EC24" s="285"/>
      <c r="ED24" s="285"/>
      <c r="EE24" s="285"/>
      <c r="EF24" s="285"/>
      <c r="EG24" s="285"/>
      <c r="EH24" s="285"/>
      <c r="EI24" s="285"/>
      <c r="EJ24" s="285"/>
      <c r="EK24" s="285"/>
      <c r="EL24" s="285"/>
      <c r="EM24" s="285"/>
      <c r="EN24" s="285"/>
      <c r="EO24" s="285"/>
      <c r="EP24" s="285"/>
      <c r="EQ24" s="285"/>
      <c r="ER24" s="285"/>
      <c r="ES24" s="285"/>
      <c r="ET24" s="285"/>
      <c r="EU24" s="285"/>
      <c r="EV24" s="285"/>
      <c r="EW24" s="206"/>
      <c r="FW24" s="284" t="e">
        <f>IF(FY24="","",IF(AND(FX24&gt;=1,FX24&lt;9),FX24,                                   IF((FX24-((#REF!-1)*5))&lt;9,(FX29-((#REF!-1)*5))+25,FX24-((#REF!-1)*5))))</f>
        <v>#REF!</v>
      </c>
      <c r="FX24" s="174">
        <v>12</v>
      </c>
      <c r="FY24" s="200" t="s">
        <v>71</v>
      </c>
      <c r="FZ24" s="195" t="s">
        <v>5</v>
      </c>
      <c r="GA24" s="196" t="str">
        <f t="shared" si="0"/>
        <v>INT</v>
      </c>
      <c r="GB24" s="166">
        <f t="shared" si="1"/>
        <v>0</v>
      </c>
      <c r="GC24" s="167">
        <f t="shared" si="2"/>
        <v>-188</v>
      </c>
      <c r="GD24" s="168">
        <f t="shared" si="3"/>
        <v>0</v>
      </c>
      <c r="GE24" s="169" t="str">
        <f>IF(FY24="","",IF(GD24&lt;1,"",VLOOKUP(FY24,$GV$12:$HV$111,(14+(2*GD24)),FALSE)))</f>
        <v/>
      </c>
      <c r="GF24" s="178"/>
      <c r="GG24" s="178"/>
      <c r="GH24" s="179"/>
      <c r="GI24" s="170" t="str">
        <f>IF(FY24="","",IF(GD24&lt;1,"",VLOOKUP(FY24,$GV$12:$HV$111,(15+(2*GD24)),FALSE)))</f>
        <v/>
      </c>
      <c r="GJ24" s="178"/>
      <c r="GK24" s="178"/>
      <c r="GL24" s="189"/>
      <c r="GM24" s="190"/>
      <c r="GN24" s="191"/>
      <c r="GO24" s="101"/>
      <c r="GP24" s="101"/>
      <c r="GQ24" s="101"/>
      <c r="GR24" s="101"/>
      <c r="GS24" s="101"/>
      <c r="GT24" s="101"/>
      <c r="GU24" s="101"/>
      <c r="GV24" s="121" t="s">
        <v>83</v>
      </c>
      <c r="GW24" s="122" t="s">
        <v>162</v>
      </c>
      <c r="GX24" s="254" t="s">
        <v>29</v>
      </c>
      <c r="GY24" s="254" t="s">
        <v>9</v>
      </c>
      <c r="GZ24" s="126">
        <v>0</v>
      </c>
      <c r="HA24" s="126">
        <v>400000000</v>
      </c>
      <c r="HB24" s="126">
        <f t="shared" si="5"/>
        <v>0</v>
      </c>
      <c r="HC24" s="126">
        <v>0</v>
      </c>
      <c r="HD24" s="126">
        <v>0</v>
      </c>
      <c r="HE24" s="6"/>
      <c r="HF24" s="127">
        <f t="shared" si="9"/>
        <v>-176</v>
      </c>
      <c r="HG24" s="128">
        <v>-1</v>
      </c>
      <c r="HH24" s="129"/>
      <c r="HI24" s="98">
        <f t="shared" si="7"/>
        <v>1</v>
      </c>
      <c r="HJ24" s="128"/>
      <c r="HK24" s="129"/>
      <c r="HL24" s="129">
        <v>43800</v>
      </c>
      <c r="HM24" s="129"/>
      <c r="HN24" s="129"/>
      <c r="HO24" s="129"/>
      <c r="HP24" s="129"/>
      <c r="HQ24" s="129"/>
      <c r="HR24" s="129"/>
      <c r="HS24" s="129"/>
      <c r="HT24" s="129"/>
      <c r="HU24" s="129"/>
      <c r="HV24" s="137"/>
      <c r="HW24" s="208"/>
      <c r="HX24" s="98"/>
      <c r="HY24" s="98"/>
      <c r="HZ24" s="98"/>
      <c r="IA24" s="98"/>
      <c r="IB24" s="98"/>
      <c r="IC24" s="209"/>
    </row>
    <row r="25" spans="1:237" x14ac:dyDescent="0.35">
      <c r="A25" s="217" t="str">
        <f t="shared" si="8"/>
        <v>STOPP</v>
      </c>
      <c r="B25" s="218"/>
      <c r="C25" s="296"/>
      <c r="D25" s="296"/>
      <c r="E25" s="296"/>
      <c r="F25" s="296"/>
      <c r="G25" s="296"/>
      <c r="H25" s="296"/>
      <c r="I25" s="297"/>
      <c r="J25" s="297"/>
      <c r="K25" s="293"/>
      <c r="L25" s="293"/>
      <c r="M25" s="293"/>
      <c r="N25" s="293"/>
      <c r="O25" s="293"/>
      <c r="P25" s="293"/>
      <c r="Q25" s="293"/>
      <c r="R25" s="293"/>
      <c r="S25" s="294"/>
      <c r="T25" s="294"/>
      <c r="U25" s="294"/>
      <c r="V25" s="294"/>
      <c r="W25" s="294"/>
      <c r="X25" s="294"/>
      <c r="Y25" s="294"/>
      <c r="Z25" s="294"/>
      <c r="AA25" s="294"/>
      <c r="AB25" s="294"/>
      <c r="AC25" s="294"/>
      <c r="AD25" s="294"/>
      <c r="AE25" s="294"/>
      <c r="AF25" s="294"/>
      <c r="AG25" s="294"/>
      <c r="AH25" s="294"/>
      <c r="AI25" s="294"/>
      <c r="AJ25" s="294"/>
      <c r="AK25" s="294"/>
      <c r="AL25" s="294"/>
      <c r="AM25" s="294"/>
      <c r="AN25" s="294"/>
      <c r="AO25" s="294"/>
      <c r="AP25" s="294"/>
      <c r="AQ25" s="294"/>
      <c r="AR25" s="294"/>
      <c r="AS25" s="294"/>
      <c r="AT25" s="294"/>
      <c r="AU25" s="294"/>
      <c r="AV25" s="276"/>
      <c r="AW25" s="295"/>
      <c r="AX25" s="295"/>
      <c r="AY25" s="293"/>
      <c r="AZ25" s="293"/>
      <c r="BA25" s="293"/>
      <c r="BB25" s="293"/>
      <c r="BC25" s="293"/>
      <c r="BD25" s="293"/>
      <c r="BE25" s="293"/>
      <c r="BF25" s="293"/>
      <c r="BG25" s="293"/>
      <c r="BJ25" s="204"/>
      <c r="BK25" s="204"/>
      <c r="BL25" s="204"/>
      <c r="BM25" s="204"/>
      <c r="BN25" s="204"/>
      <c r="BO25" s="204"/>
      <c r="BP25" s="204"/>
      <c r="BQ25" s="204"/>
      <c r="BR25" s="204"/>
      <c r="BS25" s="204"/>
      <c r="BT25" s="204"/>
      <c r="BU25" s="204"/>
      <c r="BV25" s="204"/>
      <c r="BW25" s="204"/>
      <c r="BX25" s="204"/>
      <c r="BY25" s="205"/>
      <c r="BZ25" s="205"/>
      <c r="CA25" s="205"/>
      <c r="CB25" s="205"/>
      <c r="CC25" s="205"/>
      <c r="CD25" s="205"/>
      <c r="CE25" s="205"/>
      <c r="CF25" s="205"/>
      <c r="CG25" s="205"/>
      <c r="CH25" s="205"/>
      <c r="CI25" s="205"/>
      <c r="CJ25" s="205"/>
      <c r="CK25" s="205"/>
      <c r="CL25" s="205"/>
      <c r="CM25" s="205"/>
      <c r="CN25" s="205"/>
      <c r="CO25" s="207"/>
      <c r="CP25" s="207"/>
      <c r="CQ25" s="207"/>
      <c r="CR25" s="207"/>
      <c r="CS25" s="207"/>
      <c r="CT25" s="288"/>
      <c r="CU25" s="288"/>
      <c r="CV25" s="288"/>
      <c r="CW25" s="288"/>
      <c r="CX25" s="288"/>
      <c r="CY25" s="288"/>
      <c r="CZ25" s="288"/>
      <c r="DA25" s="288"/>
      <c r="DB25" s="285"/>
      <c r="DC25" s="285"/>
      <c r="DD25" s="285"/>
      <c r="DE25" s="285"/>
      <c r="DF25" s="285"/>
      <c r="DG25" s="285"/>
      <c r="DH25" s="285"/>
      <c r="DI25" s="285"/>
      <c r="DJ25" s="285"/>
      <c r="DK25" s="285"/>
      <c r="DL25" s="285"/>
      <c r="DM25" s="285"/>
      <c r="DN25" s="285"/>
      <c r="DO25" s="285"/>
      <c r="DP25" s="285"/>
      <c r="DQ25" s="285"/>
      <c r="DR25" s="285"/>
      <c r="DS25" s="285"/>
      <c r="DT25" s="285"/>
      <c r="DU25" s="285"/>
      <c r="DV25" s="285"/>
      <c r="DW25" s="285"/>
      <c r="DX25" s="285"/>
      <c r="DY25" s="285"/>
      <c r="DZ25" s="285"/>
      <c r="EA25" s="285"/>
      <c r="EB25" s="285"/>
      <c r="EC25" s="285"/>
      <c r="ED25" s="285"/>
      <c r="EE25" s="285"/>
      <c r="EF25" s="285"/>
      <c r="EG25" s="285"/>
      <c r="EH25" s="285"/>
      <c r="EI25" s="285"/>
      <c r="EJ25" s="285"/>
      <c r="EK25" s="285"/>
      <c r="EL25" s="285"/>
      <c r="EM25" s="285"/>
      <c r="EN25" s="285"/>
      <c r="EO25" s="285"/>
      <c r="EP25" s="285"/>
      <c r="EQ25" s="285"/>
      <c r="ER25" s="285"/>
      <c r="ES25" s="285"/>
      <c r="ET25" s="285"/>
      <c r="EU25" s="285"/>
      <c r="EV25" s="285"/>
      <c r="EW25" s="206"/>
      <c r="FW25" s="283" t="e">
        <f>IF(FY25="","",IF(AND(FX25&gt;=1,FX25&lt;9),FX25,                                   IF((FX25-((#REF!-1)*5))&lt;9,(FX30-((#REF!-1)*5))+25,FX25-((#REF!-1)*5))))</f>
        <v>#REF!</v>
      </c>
      <c r="FX25" s="173">
        <v>14</v>
      </c>
      <c r="FY25" s="199" t="s">
        <v>71</v>
      </c>
      <c r="FZ25" s="194" t="s">
        <v>5</v>
      </c>
      <c r="GA25" s="84" t="str">
        <f t="shared" si="0"/>
        <v>INT</v>
      </c>
      <c r="GB25" s="160">
        <f t="shared" si="1"/>
        <v>0</v>
      </c>
      <c r="GC25" s="161">
        <f t="shared" si="2"/>
        <v>-188</v>
      </c>
      <c r="GD25" s="162">
        <f t="shared" si="3"/>
        <v>0</v>
      </c>
      <c r="GE25" s="163">
        <v>44284</v>
      </c>
      <c r="GF25" s="90"/>
      <c r="GG25" s="90"/>
      <c r="GH25" s="177"/>
      <c r="GI25" s="164"/>
      <c r="GJ25" s="90"/>
      <c r="GK25" s="90"/>
      <c r="GL25" s="186"/>
      <c r="GM25" s="187"/>
      <c r="GN25" s="188"/>
      <c r="GO25" s="101"/>
      <c r="GP25" s="101"/>
      <c r="GQ25" s="101"/>
      <c r="GR25" s="101"/>
      <c r="GS25" s="101"/>
      <c r="GT25" s="101"/>
      <c r="GU25" s="101"/>
      <c r="GV25" s="123" t="s">
        <v>84</v>
      </c>
      <c r="GW25" s="124" t="s">
        <v>163</v>
      </c>
      <c r="GX25" s="254" t="s">
        <v>29</v>
      </c>
      <c r="GY25" s="254" t="s">
        <v>25</v>
      </c>
      <c r="GZ25" s="126">
        <v>7000000000</v>
      </c>
      <c r="HA25" s="126"/>
      <c r="HB25" s="126">
        <f t="shared" si="5"/>
        <v>0</v>
      </c>
      <c r="HC25" s="126">
        <v>0</v>
      </c>
      <c r="HD25" s="126">
        <v>0</v>
      </c>
      <c r="HE25" s="6"/>
      <c r="HF25" s="127">
        <f t="shared" si="9"/>
        <v>-175</v>
      </c>
      <c r="HG25" s="128">
        <v>-1</v>
      </c>
      <c r="HH25" s="129"/>
      <c r="HI25" s="98">
        <f t="shared" si="7"/>
        <v>1</v>
      </c>
      <c r="HJ25" s="128"/>
      <c r="HK25" s="129"/>
      <c r="HL25" s="129">
        <v>43800</v>
      </c>
      <c r="HM25" s="129"/>
      <c r="HN25" s="129"/>
      <c r="HO25" s="129"/>
      <c r="HP25" s="129"/>
      <c r="HQ25" s="129"/>
      <c r="HR25" s="129"/>
      <c r="HS25" s="129"/>
      <c r="HT25" s="129"/>
      <c r="HU25" s="129"/>
      <c r="HV25" s="137"/>
      <c r="HW25" s="208"/>
      <c r="HX25" s="98"/>
      <c r="HY25" s="98"/>
      <c r="HZ25" s="98"/>
      <c r="IA25" s="98"/>
      <c r="IB25" s="98"/>
      <c r="IC25" s="209"/>
    </row>
    <row r="26" spans="1:237" x14ac:dyDescent="0.35">
      <c r="A26" s="217" t="str">
        <f t="shared" si="8"/>
        <v>STOPP</v>
      </c>
      <c r="B26" s="218"/>
      <c r="C26" s="296"/>
      <c r="D26" s="296"/>
      <c r="E26" s="296"/>
      <c r="F26" s="296"/>
      <c r="G26" s="296"/>
      <c r="H26" s="296"/>
      <c r="I26" s="297"/>
      <c r="J26" s="297"/>
      <c r="K26" s="293"/>
      <c r="L26" s="293"/>
      <c r="M26" s="293"/>
      <c r="N26" s="293"/>
      <c r="O26" s="293"/>
      <c r="P26" s="293"/>
      <c r="Q26" s="293"/>
      <c r="R26" s="293"/>
      <c r="S26" s="294"/>
      <c r="T26" s="294"/>
      <c r="U26" s="294"/>
      <c r="V26" s="294"/>
      <c r="W26" s="294"/>
      <c r="X26" s="294"/>
      <c r="Y26" s="294"/>
      <c r="Z26" s="294"/>
      <c r="AA26" s="294"/>
      <c r="AB26" s="294"/>
      <c r="AC26" s="294"/>
      <c r="AD26" s="294"/>
      <c r="AE26" s="294"/>
      <c r="AF26" s="294"/>
      <c r="AG26" s="294"/>
      <c r="AH26" s="294"/>
      <c r="AI26" s="294"/>
      <c r="AJ26" s="294"/>
      <c r="AK26" s="294"/>
      <c r="AL26" s="294"/>
      <c r="AM26" s="294"/>
      <c r="AN26" s="294"/>
      <c r="AO26" s="294"/>
      <c r="AP26" s="294"/>
      <c r="AQ26" s="294"/>
      <c r="AR26" s="294"/>
      <c r="AS26" s="294"/>
      <c r="AT26" s="294"/>
      <c r="AU26" s="294"/>
      <c r="AV26" s="276"/>
      <c r="AW26" s="295"/>
      <c r="AX26" s="295"/>
      <c r="AY26" s="293"/>
      <c r="AZ26" s="293"/>
      <c r="BA26" s="293"/>
      <c r="BB26" s="293"/>
      <c r="BC26" s="293"/>
      <c r="BD26" s="293"/>
      <c r="BE26" s="293"/>
      <c r="BF26" s="293"/>
      <c r="BG26" s="293"/>
      <c r="BJ26" s="204"/>
      <c r="BK26" s="204"/>
      <c r="BL26" s="204"/>
      <c r="BM26" s="204"/>
      <c r="BN26" s="204"/>
      <c r="BO26" s="204"/>
      <c r="BP26" s="204"/>
      <c r="BQ26" s="204"/>
      <c r="BR26" s="204"/>
      <c r="BS26" s="204"/>
      <c r="BT26" s="204"/>
      <c r="BU26" s="204"/>
      <c r="BV26" s="204"/>
      <c r="BW26" s="204"/>
      <c r="BX26" s="204"/>
      <c r="BY26" s="205"/>
      <c r="BZ26" s="205"/>
      <c r="CA26" s="205"/>
      <c r="CB26" s="205"/>
      <c r="CC26" s="205"/>
      <c r="CD26" s="205"/>
      <c r="CE26" s="205"/>
      <c r="CF26" s="205"/>
      <c r="CG26" s="205"/>
      <c r="CH26" s="205"/>
      <c r="CI26" s="205"/>
      <c r="CJ26" s="205"/>
      <c r="CK26" s="205"/>
      <c r="CL26" s="205"/>
      <c r="CM26" s="205"/>
      <c r="CN26" s="205"/>
      <c r="CO26" s="207"/>
      <c r="CP26" s="207"/>
      <c r="CQ26" s="207"/>
      <c r="CR26" s="207"/>
      <c r="CS26" s="207"/>
      <c r="CT26" s="288"/>
      <c r="CU26" s="288"/>
      <c r="CV26" s="288"/>
      <c r="CW26" s="288"/>
      <c r="CX26" s="288"/>
      <c r="CY26" s="288"/>
      <c r="CZ26" s="288"/>
      <c r="DA26" s="288"/>
      <c r="DB26" s="285"/>
      <c r="DC26" s="285"/>
      <c r="DD26" s="285"/>
      <c r="DE26" s="285"/>
      <c r="DF26" s="285"/>
      <c r="DG26" s="285"/>
      <c r="DH26" s="285"/>
      <c r="DI26" s="285"/>
      <c r="DJ26" s="285"/>
      <c r="DK26" s="285"/>
      <c r="DL26" s="285"/>
      <c r="DM26" s="285"/>
      <c r="DN26" s="285"/>
      <c r="DO26" s="285"/>
      <c r="DP26" s="285"/>
      <c r="DQ26" s="285"/>
      <c r="DR26" s="285"/>
      <c r="DS26" s="285"/>
      <c r="DT26" s="285"/>
      <c r="DU26" s="285"/>
      <c r="DV26" s="285"/>
      <c r="DW26" s="285"/>
      <c r="DX26" s="285"/>
      <c r="DY26" s="285"/>
      <c r="DZ26" s="285"/>
      <c r="EA26" s="285"/>
      <c r="EB26" s="285"/>
      <c r="EC26" s="285"/>
      <c r="ED26" s="285"/>
      <c r="EE26" s="285"/>
      <c r="EF26" s="285"/>
      <c r="EG26" s="285"/>
      <c r="EH26" s="285"/>
      <c r="EI26" s="285"/>
      <c r="EJ26" s="285"/>
      <c r="EK26" s="285"/>
      <c r="EL26" s="285"/>
      <c r="EM26" s="285"/>
      <c r="EN26" s="285"/>
      <c r="EO26" s="285"/>
      <c r="EP26" s="285"/>
      <c r="EQ26" s="285"/>
      <c r="ER26" s="285"/>
      <c r="ES26" s="285"/>
      <c r="ET26" s="285"/>
      <c r="EU26" s="285"/>
      <c r="EV26" s="285"/>
      <c r="EW26" s="206"/>
      <c r="FW26" s="281" t="e">
        <f>IF(FY26="","",IF(AND(FX26&gt;=1,FX26&lt;9),FX26,                                   IF((FX26-((#REF!-1)*5))&lt;9,(FX31-((#REF!-1)*5))+25,FX26-((#REF!-1)*5))))</f>
        <v>#REF!</v>
      </c>
      <c r="FX26" s="171">
        <v>15</v>
      </c>
      <c r="FY26" s="197" t="s">
        <v>71</v>
      </c>
      <c r="FZ26" s="192" t="s">
        <v>5</v>
      </c>
      <c r="GA26" s="82" t="str">
        <f t="shared" si="0"/>
        <v>INT</v>
      </c>
      <c r="GB26" s="148">
        <f t="shared" si="1"/>
        <v>0</v>
      </c>
      <c r="GC26" s="149">
        <f t="shared" si="2"/>
        <v>-188</v>
      </c>
      <c r="GD26" s="150">
        <f t="shared" si="3"/>
        <v>0</v>
      </c>
      <c r="GE26" s="151" t="str">
        <f t="shared" ref="GE26:GE49" si="10">IF(FY26="","",IF(GD26&lt;1,"",VLOOKUP(FY26,$GV$12:$HV$111,(14+(2*GD26)),FALSE)))</f>
        <v/>
      </c>
      <c r="GF26" s="91">
        <v>43912</v>
      </c>
      <c r="GG26" s="91">
        <v>43931</v>
      </c>
      <c r="GH26" s="175">
        <v>43954</v>
      </c>
      <c r="GI26" s="152" t="str">
        <f t="shared" ref="GI26:GI49" si="11">IF(FY26="","",IF(GD26&lt;1,"",VLOOKUP(FY26,$GV$12:$HV$111,(15+(2*GD26)),FALSE)))</f>
        <v/>
      </c>
      <c r="GJ26" s="91"/>
      <c r="GK26" s="91"/>
      <c r="GL26" s="180"/>
      <c r="GM26" s="181"/>
      <c r="GN26" s="182"/>
      <c r="GO26" s="101"/>
      <c r="GP26" s="101"/>
      <c r="GQ26" s="101">
        <v>6</v>
      </c>
      <c r="GR26" s="101"/>
      <c r="GS26" s="101"/>
      <c r="GT26" s="101"/>
      <c r="GU26" s="101"/>
      <c r="GV26" s="121" t="s">
        <v>85</v>
      </c>
      <c r="GW26" s="122" t="s">
        <v>164</v>
      </c>
      <c r="GX26" s="254" t="s">
        <v>29</v>
      </c>
      <c r="GY26" s="254" t="s">
        <v>25</v>
      </c>
      <c r="GZ26" s="126">
        <v>0</v>
      </c>
      <c r="HA26" s="126">
        <v>0</v>
      </c>
      <c r="HB26" s="126">
        <f t="shared" si="5"/>
        <v>0</v>
      </c>
      <c r="HC26" s="126">
        <v>0</v>
      </c>
      <c r="HD26" s="126">
        <v>0</v>
      </c>
      <c r="HE26" s="6"/>
      <c r="HF26" s="127">
        <f t="shared" si="9"/>
        <v>-174</v>
      </c>
      <c r="HG26" s="128">
        <v>-1</v>
      </c>
      <c r="HH26" s="129"/>
      <c r="HI26" s="98">
        <f t="shared" si="7"/>
        <v>1</v>
      </c>
      <c r="HJ26" s="128"/>
      <c r="HK26" s="129"/>
      <c r="HL26" s="129">
        <v>43800</v>
      </c>
      <c r="HM26" s="129"/>
      <c r="HN26" s="129"/>
      <c r="HO26" s="129"/>
      <c r="HP26" s="129"/>
      <c r="HQ26" s="129"/>
      <c r="HR26" s="129"/>
      <c r="HS26" s="129"/>
      <c r="HT26" s="129"/>
      <c r="HU26" s="129"/>
      <c r="HV26" s="137"/>
      <c r="HW26" s="208"/>
      <c r="HX26" s="98"/>
      <c r="HY26" s="98"/>
      <c r="HZ26" s="98"/>
      <c r="IA26" s="98"/>
      <c r="IB26" s="98"/>
      <c r="IC26" s="209"/>
    </row>
    <row r="27" spans="1:237" x14ac:dyDescent="0.35">
      <c r="A27" s="217" t="str">
        <f t="shared" si="8"/>
        <v>AKTIV</v>
      </c>
      <c r="B27" s="218"/>
      <c r="C27" s="296"/>
      <c r="D27" s="296"/>
      <c r="E27" s="296"/>
      <c r="F27" s="296"/>
      <c r="G27" s="296"/>
      <c r="H27" s="296"/>
      <c r="I27" s="297"/>
      <c r="J27" s="297"/>
      <c r="K27" s="293"/>
      <c r="L27" s="293"/>
      <c r="M27" s="293"/>
      <c r="N27" s="293"/>
      <c r="O27" s="293"/>
      <c r="P27" s="293"/>
      <c r="Q27" s="293"/>
      <c r="R27" s="293"/>
      <c r="S27" s="294"/>
      <c r="T27" s="294"/>
      <c r="U27" s="294"/>
      <c r="V27" s="294"/>
      <c r="W27" s="294"/>
      <c r="X27" s="294"/>
      <c r="Y27" s="294"/>
      <c r="Z27" s="294"/>
      <c r="AA27" s="294"/>
      <c r="AB27" s="294"/>
      <c r="AC27" s="294"/>
      <c r="AD27" s="294"/>
      <c r="AE27" s="294"/>
      <c r="AF27" s="294"/>
      <c r="AG27" s="294"/>
      <c r="AH27" s="294"/>
      <c r="AI27" s="294"/>
      <c r="AJ27" s="294"/>
      <c r="AK27" s="294"/>
      <c r="AL27" s="294"/>
      <c r="AM27" s="294"/>
      <c r="AN27" s="294"/>
      <c r="AO27" s="294"/>
      <c r="AP27" s="294"/>
      <c r="AQ27" s="294"/>
      <c r="AR27" s="294"/>
      <c r="AS27" s="294"/>
      <c r="AT27" s="294"/>
      <c r="AU27" s="294"/>
      <c r="AV27" s="276"/>
      <c r="AW27" s="295"/>
      <c r="AX27" s="295"/>
      <c r="AY27" s="293"/>
      <c r="AZ27" s="293"/>
      <c r="BA27" s="293"/>
      <c r="BB27" s="293"/>
      <c r="BC27" s="293"/>
      <c r="BD27" s="293"/>
      <c r="BE27" s="293"/>
      <c r="BF27" s="293"/>
      <c r="BG27" s="293"/>
      <c r="BJ27" s="204"/>
      <c r="BK27" s="204"/>
      <c r="BL27" s="204"/>
      <c r="BM27" s="204"/>
      <c r="BN27" s="204"/>
      <c r="BO27" s="204"/>
      <c r="BP27" s="204"/>
      <c r="BQ27" s="204"/>
      <c r="BR27" s="204"/>
      <c r="BS27" s="204"/>
      <c r="BT27" s="204"/>
      <c r="BU27" s="204"/>
      <c r="BV27" s="204"/>
      <c r="BW27" s="204"/>
      <c r="BX27" s="204"/>
      <c r="BY27" s="205"/>
      <c r="BZ27" s="205"/>
      <c r="CA27" s="205"/>
      <c r="CB27" s="205"/>
      <c r="CC27" s="205"/>
      <c r="CD27" s="205"/>
      <c r="CE27" s="205"/>
      <c r="CF27" s="205"/>
      <c r="CG27" s="205"/>
      <c r="CH27" s="205"/>
      <c r="CI27" s="205"/>
      <c r="CJ27" s="205"/>
      <c r="CK27" s="205"/>
      <c r="CL27" s="205"/>
      <c r="CM27" s="205"/>
      <c r="CN27" s="205"/>
      <c r="CO27" s="207"/>
      <c r="CP27" s="207"/>
      <c r="CQ27" s="207"/>
      <c r="CR27" s="207"/>
      <c r="CS27" s="207"/>
      <c r="CT27" s="288"/>
      <c r="CU27" s="288"/>
      <c r="CV27" s="288"/>
      <c r="CW27" s="288"/>
      <c r="CX27" s="288"/>
      <c r="CY27" s="288"/>
      <c r="CZ27" s="288"/>
      <c r="DA27" s="288"/>
      <c r="DB27" s="285"/>
      <c r="DC27" s="285"/>
      <c r="DD27" s="285"/>
      <c r="DE27" s="285"/>
      <c r="DF27" s="285"/>
      <c r="DG27" s="285"/>
      <c r="DH27" s="285"/>
      <c r="DI27" s="285"/>
      <c r="DJ27" s="285"/>
      <c r="DK27" s="285"/>
      <c r="DL27" s="285"/>
      <c r="DM27" s="285"/>
      <c r="DN27" s="285"/>
      <c r="DO27" s="285"/>
      <c r="DP27" s="285"/>
      <c r="DQ27" s="285"/>
      <c r="DR27" s="285"/>
      <c r="DS27" s="285"/>
      <c r="DT27" s="285"/>
      <c r="DU27" s="285"/>
      <c r="DV27" s="285"/>
      <c r="DW27" s="285"/>
      <c r="DX27" s="285"/>
      <c r="DY27" s="285"/>
      <c r="DZ27" s="285"/>
      <c r="EA27" s="285"/>
      <c r="EB27" s="285"/>
      <c r="EC27" s="285"/>
      <c r="ED27" s="285"/>
      <c r="EE27" s="285"/>
      <c r="EF27" s="285"/>
      <c r="EG27" s="285"/>
      <c r="EH27" s="285"/>
      <c r="EI27" s="285"/>
      <c r="EJ27" s="285"/>
      <c r="EK27" s="285"/>
      <c r="EL27" s="285"/>
      <c r="EM27" s="285"/>
      <c r="EN27" s="285"/>
      <c r="EO27" s="285"/>
      <c r="EP27" s="285"/>
      <c r="EQ27" s="285"/>
      <c r="ER27" s="285"/>
      <c r="ES27" s="285"/>
      <c r="ET27" s="285"/>
      <c r="EU27" s="285"/>
      <c r="EV27" s="285"/>
      <c r="EW27" s="206"/>
      <c r="FW27" s="281" t="e">
        <f>IF(FY27="","",IF(AND(FX27&gt;=1,FX27&lt;9),FX27,                                   IF((FX27-((#REF!-1)*5))&lt;9,(FX32-((#REF!-1)*5))+25,FX27-((#REF!-1)*5))))</f>
        <v>#REF!</v>
      </c>
      <c r="FX27" s="171">
        <v>16</v>
      </c>
      <c r="FY27" s="197" t="s">
        <v>71</v>
      </c>
      <c r="FZ27" s="192" t="s">
        <v>5</v>
      </c>
      <c r="GA27" s="82" t="str">
        <f t="shared" si="0"/>
        <v>INT</v>
      </c>
      <c r="GB27" s="148">
        <f t="shared" si="1"/>
        <v>0</v>
      </c>
      <c r="GC27" s="149">
        <f t="shared" si="2"/>
        <v>-188</v>
      </c>
      <c r="GD27" s="150">
        <f t="shared" si="3"/>
        <v>0</v>
      </c>
      <c r="GE27" s="151" t="str">
        <f t="shared" si="10"/>
        <v/>
      </c>
      <c r="GF27" s="91">
        <v>43954</v>
      </c>
      <c r="GG27" s="91"/>
      <c r="GH27" s="175"/>
      <c r="GI27" s="152" t="str">
        <f t="shared" si="11"/>
        <v/>
      </c>
      <c r="GJ27" s="91"/>
      <c r="GK27" s="91"/>
      <c r="GL27" s="180"/>
      <c r="GM27" s="181"/>
      <c r="GN27" s="182"/>
      <c r="GO27" s="101"/>
      <c r="GP27" s="101"/>
      <c r="GQ27" s="101"/>
      <c r="GR27" s="101"/>
      <c r="GS27" s="101"/>
      <c r="GT27" s="101"/>
      <c r="GU27" s="101"/>
      <c r="GV27" s="123" t="s">
        <v>86</v>
      </c>
      <c r="GW27" s="124" t="s">
        <v>165</v>
      </c>
      <c r="GX27" s="254" t="s">
        <v>28</v>
      </c>
      <c r="GY27" s="254" t="s">
        <v>5</v>
      </c>
      <c r="GZ27" s="126">
        <v>23100000000</v>
      </c>
      <c r="HA27" s="126">
        <v>3300000000</v>
      </c>
      <c r="HB27" s="126">
        <f t="shared" si="5"/>
        <v>3300000000</v>
      </c>
      <c r="HC27" s="126">
        <v>0</v>
      </c>
      <c r="HD27" s="126">
        <v>0</v>
      </c>
      <c r="HE27" s="6"/>
      <c r="HF27" s="127">
        <f t="shared" si="9"/>
        <v>-173</v>
      </c>
      <c r="HG27" s="128">
        <v>1072</v>
      </c>
      <c r="HH27" s="129">
        <v>43902</v>
      </c>
      <c r="HI27" s="98">
        <f t="shared" si="7"/>
        <v>1</v>
      </c>
      <c r="HJ27" s="128"/>
      <c r="HK27" s="129"/>
      <c r="HL27" s="129">
        <v>43800</v>
      </c>
      <c r="HM27" s="129"/>
      <c r="HN27" s="129"/>
      <c r="HO27" s="129"/>
      <c r="HP27" s="129"/>
      <c r="HQ27" s="129"/>
      <c r="HR27" s="129"/>
      <c r="HS27" s="129"/>
      <c r="HT27" s="129"/>
      <c r="HU27" s="129"/>
      <c r="HV27" s="137"/>
      <c r="HW27" s="208"/>
      <c r="HX27" s="98"/>
      <c r="HY27" s="98"/>
      <c r="HZ27" s="98"/>
      <c r="IA27" s="98"/>
      <c r="IB27" s="98"/>
      <c r="IC27" s="209"/>
    </row>
    <row r="28" spans="1:237" x14ac:dyDescent="0.35">
      <c r="A28" s="217" t="str">
        <f t="shared" si="8"/>
        <v>AKTIV</v>
      </c>
      <c r="B28" s="218"/>
      <c r="C28" s="296"/>
      <c r="D28" s="296"/>
      <c r="E28" s="296"/>
      <c r="F28" s="296"/>
      <c r="G28" s="296"/>
      <c r="H28" s="296"/>
      <c r="I28" s="297"/>
      <c r="J28" s="297"/>
      <c r="K28" s="293"/>
      <c r="L28" s="293"/>
      <c r="M28" s="293"/>
      <c r="N28" s="293"/>
      <c r="O28" s="293"/>
      <c r="P28" s="293"/>
      <c r="Q28" s="293"/>
      <c r="R28" s="293"/>
      <c r="S28" s="294"/>
      <c r="T28" s="294"/>
      <c r="U28" s="294"/>
      <c r="V28" s="294"/>
      <c r="W28" s="294"/>
      <c r="X28" s="294"/>
      <c r="Y28" s="294"/>
      <c r="Z28" s="294"/>
      <c r="AA28" s="294"/>
      <c r="AB28" s="294"/>
      <c r="AC28" s="294"/>
      <c r="AD28" s="294"/>
      <c r="AE28" s="294"/>
      <c r="AF28" s="294"/>
      <c r="AG28" s="294"/>
      <c r="AH28" s="294"/>
      <c r="AI28" s="294"/>
      <c r="AJ28" s="294"/>
      <c r="AK28" s="294"/>
      <c r="AL28" s="294"/>
      <c r="AM28" s="294"/>
      <c r="AN28" s="294"/>
      <c r="AO28" s="294"/>
      <c r="AP28" s="294"/>
      <c r="AQ28" s="294"/>
      <c r="AR28" s="294"/>
      <c r="AS28" s="294"/>
      <c r="AT28" s="294"/>
      <c r="AU28" s="294"/>
      <c r="AV28" s="276"/>
      <c r="AW28" s="295"/>
      <c r="AX28" s="295"/>
      <c r="AY28" s="293"/>
      <c r="AZ28" s="293"/>
      <c r="BA28" s="293"/>
      <c r="BB28" s="293"/>
      <c r="BC28" s="293"/>
      <c r="BD28" s="293"/>
      <c r="BE28" s="293"/>
      <c r="BF28" s="293"/>
      <c r="BG28" s="293"/>
      <c r="BJ28" s="204"/>
      <c r="BK28" s="204"/>
      <c r="BL28" s="204"/>
      <c r="BM28" s="204"/>
      <c r="BN28" s="204"/>
      <c r="BO28" s="204"/>
      <c r="BP28" s="204"/>
      <c r="BQ28" s="204"/>
      <c r="BR28" s="204"/>
      <c r="BS28" s="204"/>
      <c r="BT28" s="204"/>
      <c r="BU28" s="204"/>
      <c r="BV28" s="204"/>
      <c r="BW28" s="204"/>
      <c r="BX28" s="204"/>
      <c r="BY28" s="205"/>
      <c r="BZ28" s="205"/>
      <c r="CA28" s="205"/>
      <c r="CB28" s="205"/>
      <c r="CC28" s="277"/>
      <c r="CD28" s="277"/>
      <c r="CE28" s="277"/>
      <c r="CF28" s="277"/>
      <c r="CG28" s="205"/>
      <c r="CH28" s="205"/>
      <c r="CI28" s="205"/>
      <c r="CJ28" s="205"/>
      <c r="CK28" s="205"/>
      <c r="CL28" s="205"/>
      <c r="CM28" s="205"/>
      <c r="CN28" s="205"/>
      <c r="CO28" s="207"/>
      <c r="CP28" s="207"/>
      <c r="CQ28" s="207"/>
      <c r="CR28" s="207"/>
      <c r="CS28" s="207"/>
      <c r="CT28" s="288"/>
      <c r="CU28" s="288"/>
      <c r="CV28" s="288"/>
      <c r="CW28" s="288"/>
      <c r="CX28" s="288"/>
      <c r="CY28" s="288"/>
      <c r="CZ28" s="288"/>
      <c r="DA28" s="288"/>
      <c r="DB28" s="285"/>
      <c r="DC28" s="285"/>
      <c r="DD28" s="285"/>
      <c r="DE28" s="285"/>
      <c r="DF28" s="285"/>
      <c r="DG28" s="285"/>
      <c r="DH28" s="285"/>
      <c r="DI28" s="285"/>
      <c r="DJ28" s="285"/>
      <c r="DK28" s="285"/>
      <c r="DL28" s="285"/>
      <c r="DM28" s="285"/>
      <c r="DN28" s="285"/>
      <c r="DO28" s="285"/>
      <c r="DP28" s="285"/>
      <c r="DQ28" s="285"/>
      <c r="DR28" s="285"/>
      <c r="DS28" s="285"/>
      <c r="DT28" s="285"/>
      <c r="DU28" s="285"/>
      <c r="DV28" s="285"/>
      <c r="DW28" s="285"/>
      <c r="DX28" s="285"/>
      <c r="DY28" s="285"/>
      <c r="DZ28" s="285"/>
      <c r="EA28" s="285"/>
      <c r="EB28" s="285"/>
      <c r="EC28" s="285"/>
      <c r="ED28" s="285"/>
      <c r="EE28" s="285"/>
      <c r="EF28" s="285"/>
      <c r="EG28" s="285"/>
      <c r="EH28" s="285"/>
      <c r="EI28" s="285"/>
      <c r="EJ28" s="285"/>
      <c r="EK28" s="285"/>
      <c r="EL28" s="285"/>
      <c r="EM28" s="285"/>
      <c r="EN28" s="285"/>
      <c r="EO28" s="285"/>
      <c r="EP28" s="285"/>
      <c r="EQ28" s="285"/>
      <c r="ER28" s="285"/>
      <c r="ES28" s="285"/>
      <c r="ET28" s="285"/>
      <c r="EU28" s="285"/>
      <c r="EV28" s="285"/>
      <c r="EW28" s="206"/>
      <c r="FW28" s="281" t="e">
        <f>IF(FY28="","",IF(AND(FX28&gt;=1,FX28&lt;9),FX28,                                   IF((FX28-((#REF!-1)*5))&lt;9,(FX33-((#REF!-1)*5))+25,FX28-((#REF!-1)*5))))</f>
        <v>#REF!</v>
      </c>
      <c r="FX28" s="171">
        <v>17</v>
      </c>
      <c r="FY28" s="197" t="s">
        <v>71</v>
      </c>
      <c r="FZ28" s="192" t="s">
        <v>5</v>
      </c>
      <c r="GA28" s="82" t="str">
        <f t="shared" si="0"/>
        <v>INT</v>
      </c>
      <c r="GB28" s="148">
        <f t="shared" si="1"/>
        <v>0</v>
      </c>
      <c r="GC28" s="149">
        <f t="shared" si="2"/>
        <v>-188</v>
      </c>
      <c r="GD28" s="150">
        <f t="shared" si="3"/>
        <v>0</v>
      </c>
      <c r="GE28" s="151" t="str">
        <f t="shared" si="10"/>
        <v/>
      </c>
      <c r="GF28" s="91"/>
      <c r="GG28" s="91"/>
      <c r="GH28" s="175"/>
      <c r="GI28" s="152" t="str">
        <f t="shared" si="11"/>
        <v/>
      </c>
      <c r="GJ28" s="91"/>
      <c r="GK28" s="91"/>
      <c r="GL28" s="180"/>
      <c r="GM28" s="181"/>
      <c r="GN28" s="182"/>
      <c r="GO28" s="101"/>
      <c r="GP28" s="101"/>
      <c r="GQ28" s="101"/>
      <c r="GR28" s="101"/>
      <c r="GS28" s="101"/>
      <c r="GT28" s="101"/>
      <c r="GU28" s="101"/>
      <c r="GV28" s="121" t="s">
        <v>87</v>
      </c>
      <c r="GW28" s="122" t="s">
        <v>166</v>
      </c>
      <c r="GX28" s="254" t="s">
        <v>29</v>
      </c>
      <c r="GY28" s="254" t="s">
        <v>5</v>
      </c>
      <c r="GZ28" s="126">
        <v>0</v>
      </c>
      <c r="HA28" s="126">
        <v>0</v>
      </c>
      <c r="HB28" s="126">
        <f t="shared" si="5"/>
        <v>0</v>
      </c>
      <c r="HC28" s="126">
        <v>0</v>
      </c>
      <c r="HD28" s="126">
        <v>0</v>
      </c>
      <c r="HE28" s="6"/>
      <c r="HF28" s="127">
        <f t="shared" si="9"/>
        <v>-172</v>
      </c>
      <c r="HG28" s="128">
        <v>-1</v>
      </c>
      <c r="HH28" s="129"/>
      <c r="HI28" s="98">
        <f t="shared" si="7"/>
        <v>1</v>
      </c>
      <c r="HJ28" s="128"/>
      <c r="HK28" s="129"/>
      <c r="HL28" s="129">
        <v>43800</v>
      </c>
      <c r="HM28" s="129"/>
      <c r="HN28" s="129"/>
      <c r="HO28" s="129"/>
      <c r="HP28" s="129"/>
      <c r="HQ28" s="129"/>
      <c r="HR28" s="129"/>
      <c r="HS28" s="129"/>
      <c r="HT28" s="129"/>
      <c r="HU28" s="129"/>
      <c r="HV28" s="137"/>
      <c r="HW28" s="208"/>
      <c r="HX28" s="98"/>
      <c r="HY28" s="98"/>
      <c r="HZ28" s="98"/>
      <c r="IA28" s="98"/>
      <c r="IB28" s="98"/>
      <c r="IC28" s="209"/>
    </row>
    <row r="29" spans="1:237" x14ac:dyDescent="0.35">
      <c r="A29" s="217" t="str">
        <f t="shared" si="8"/>
        <v>AKTIV</v>
      </c>
      <c r="B29" s="218"/>
      <c r="C29" s="296"/>
      <c r="D29" s="296"/>
      <c r="E29" s="296"/>
      <c r="F29" s="296"/>
      <c r="G29" s="296"/>
      <c r="H29" s="296"/>
      <c r="I29" s="297"/>
      <c r="J29" s="297"/>
      <c r="K29" s="293"/>
      <c r="L29" s="293"/>
      <c r="M29" s="293"/>
      <c r="N29" s="293"/>
      <c r="O29" s="293"/>
      <c r="P29" s="293"/>
      <c r="Q29" s="293"/>
      <c r="R29" s="293"/>
      <c r="S29" s="294"/>
      <c r="T29" s="294"/>
      <c r="U29" s="294"/>
      <c r="V29" s="294"/>
      <c r="W29" s="294"/>
      <c r="X29" s="294"/>
      <c r="Y29" s="294"/>
      <c r="Z29" s="294"/>
      <c r="AA29" s="294"/>
      <c r="AB29" s="294"/>
      <c r="AC29" s="294"/>
      <c r="AD29" s="294"/>
      <c r="AE29" s="294"/>
      <c r="AF29" s="294"/>
      <c r="AG29" s="294"/>
      <c r="AH29" s="294"/>
      <c r="AI29" s="294"/>
      <c r="AJ29" s="294"/>
      <c r="AK29" s="294"/>
      <c r="AL29" s="294"/>
      <c r="AM29" s="294"/>
      <c r="AN29" s="294"/>
      <c r="AO29" s="294"/>
      <c r="AP29" s="294"/>
      <c r="AQ29" s="294"/>
      <c r="AR29" s="294"/>
      <c r="AS29" s="294"/>
      <c r="AT29" s="294"/>
      <c r="AU29" s="294"/>
      <c r="AV29" s="276"/>
      <c r="AW29" s="295"/>
      <c r="AX29" s="295"/>
      <c r="AY29" s="293"/>
      <c r="AZ29" s="293"/>
      <c r="BA29" s="293"/>
      <c r="BB29" s="293"/>
      <c r="BC29" s="293"/>
      <c r="BD29" s="293"/>
      <c r="BE29" s="293"/>
      <c r="BF29" s="293"/>
      <c r="BG29" s="293"/>
      <c r="BJ29" s="204"/>
      <c r="BK29" s="204"/>
      <c r="BL29" s="204"/>
      <c r="BM29" s="204"/>
      <c r="BN29" s="204"/>
      <c r="BO29" s="204"/>
      <c r="BP29" s="204"/>
      <c r="BQ29" s="204"/>
      <c r="BR29" s="204"/>
      <c r="BS29" s="204"/>
      <c r="BT29" s="204"/>
      <c r="BU29" s="204"/>
      <c r="BV29" s="204"/>
      <c r="BW29" s="204"/>
      <c r="BX29" s="204"/>
      <c r="BY29" s="205"/>
      <c r="BZ29" s="205"/>
      <c r="CA29" s="205"/>
      <c r="CB29" s="205"/>
      <c r="CC29" s="205"/>
      <c r="CD29" s="205"/>
      <c r="CE29" s="205"/>
      <c r="CF29" s="205"/>
      <c r="CG29" s="205"/>
      <c r="CH29" s="205"/>
      <c r="CI29" s="205"/>
      <c r="CJ29" s="205"/>
      <c r="CK29" s="205"/>
      <c r="CL29" s="205"/>
      <c r="CM29" s="205"/>
      <c r="CN29" s="205"/>
      <c r="CO29" s="207"/>
      <c r="CP29" s="207"/>
      <c r="CQ29" s="207"/>
      <c r="CR29" s="207"/>
      <c r="CS29" s="207"/>
      <c r="CT29" s="288"/>
      <c r="CU29" s="288"/>
      <c r="CV29" s="288"/>
      <c r="CW29" s="288"/>
      <c r="CX29" s="288"/>
      <c r="CY29" s="288"/>
      <c r="CZ29" s="288"/>
      <c r="DA29" s="288"/>
      <c r="DB29" s="285"/>
      <c r="DC29" s="285"/>
      <c r="DD29" s="285"/>
      <c r="DE29" s="285"/>
      <c r="DF29" s="285"/>
      <c r="DG29" s="285"/>
      <c r="DH29" s="285"/>
      <c r="DI29" s="285"/>
      <c r="DJ29" s="285"/>
      <c r="DK29" s="285"/>
      <c r="DL29" s="285"/>
      <c r="DM29" s="285"/>
      <c r="DN29" s="285"/>
      <c r="DO29" s="285"/>
      <c r="DP29" s="285"/>
      <c r="DQ29" s="285"/>
      <c r="DR29" s="285"/>
      <c r="DS29" s="285"/>
      <c r="DT29" s="285"/>
      <c r="DU29" s="285"/>
      <c r="DV29" s="285"/>
      <c r="DW29" s="285"/>
      <c r="DX29" s="285"/>
      <c r="DY29" s="285"/>
      <c r="DZ29" s="285"/>
      <c r="EA29" s="285"/>
      <c r="EB29" s="285"/>
      <c r="EC29" s="285"/>
      <c r="ED29" s="285"/>
      <c r="EE29" s="285"/>
      <c r="EF29" s="285"/>
      <c r="EG29" s="285"/>
      <c r="EH29" s="285"/>
      <c r="EI29" s="285"/>
      <c r="EJ29" s="285"/>
      <c r="EK29" s="285"/>
      <c r="EL29" s="285"/>
      <c r="EM29" s="285"/>
      <c r="EN29" s="285"/>
      <c r="EO29" s="285"/>
      <c r="EP29" s="285"/>
      <c r="EQ29" s="285"/>
      <c r="ER29" s="285"/>
      <c r="ES29" s="285"/>
      <c r="ET29" s="285"/>
      <c r="EU29" s="285"/>
      <c r="EV29" s="285"/>
      <c r="EW29" s="206"/>
      <c r="FW29" s="284" t="e">
        <f>IF(FY29="","",IF(AND(FX29&gt;=1,FX29&lt;9),FX29,                                   IF((FX29-((#REF!-1)*5))&lt;9,(FX34-((#REF!-1)*5))+25,FX29-((#REF!-1)*5))))</f>
        <v>#REF!</v>
      </c>
      <c r="FX29" s="174">
        <v>18</v>
      </c>
      <c r="FY29" s="200" t="s">
        <v>71</v>
      </c>
      <c r="FZ29" s="195" t="s">
        <v>5</v>
      </c>
      <c r="GA29" s="196" t="str">
        <f t="shared" si="0"/>
        <v>INT</v>
      </c>
      <c r="GB29" s="166">
        <f t="shared" si="1"/>
        <v>0</v>
      </c>
      <c r="GC29" s="167">
        <f t="shared" si="2"/>
        <v>-188</v>
      </c>
      <c r="GD29" s="168">
        <f t="shared" si="3"/>
        <v>0</v>
      </c>
      <c r="GE29" s="169" t="str">
        <f t="shared" si="10"/>
        <v/>
      </c>
      <c r="GF29" s="178"/>
      <c r="GG29" s="178"/>
      <c r="GH29" s="179"/>
      <c r="GI29" s="170" t="str">
        <f t="shared" si="11"/>
        <v/>
      </c>
      <c r="GJ29" s="178"/>
      <c r="GK29" s="178"/>
      <c r="GL29" s="189"/>
      <c r="GM29" s="190"/>
      <c r="GN29" s="191"/>
      <c r="GO29" s="101"/>
      <c r="GP29" s="101"/>
      <c r="GQ29" s="101"/>
      <c r="GR29" s="101"/>
      <c r="GS29" s="101"/>
      <c r="GT29" s="101"/>
      <c r="GU29" s="101"/>
      <c r="GV29" s="123" t="s">
        <v>88</v>
      </c>
      <c r="GW29" s="124" t="s">
        <v>167</v>
      </c>
      <c r="GX29" s="254" t="s">
        <v>30</v>
      </c>
      <c r="GY29" s="254" t="s">
        <v>5</v>
      </c>
      <c r="GZ29" s="126">
        <v>0</v>
      </c>
      <c r="HA29" s="126">
        <v>0</v>
      </c>
      <c r="HB29" s="126">
        <f t="shared" si="5"/>
        <v>0</v>
      </c>
      <c r="HC29" s="126">
        <v>0</v>
      </c>
      <c r="HD29" s="126">
        <v>0</v>
      </c>
      <c r="HE29" s="6"/>
      <c r="HF29" s="127">
        <f t="shared" si="9"/>
        <v>-171</v>
      </c>
      <c r="HG29" s="128">
        <v>-1</v>
      </c>
      <c r="HH29" s="129"/>
      <c r="HI29" s="98">
        <f t="shared" si="7"/>
        <v>1</v>
      </c>
      <c r="HJ29" s="128"/>
      <c r="HK29" s="129"/>
      <c r="HL29" s="129">
        <v>43800</v>
      </c>
      <c r="HM29" s="129"/>
      <c r="HN29" s="129"/>
      <c r="HO29" s="129"/>
      <c r="HP29" s="129"/>
      <c r="HQ29" s="129"/>
      <c r="HR29" s="129"/>
      <c r="HS29" s="129"/>
      <c r="HT29" s="129"/>
      <c r="HU29" s="129"/>
      <c r="HV29" s="137"/>
      <c r="HW29" s="208"/>
      <c r="HX29" s="98"/>
      <c r="HY29" s="98"/>
      <c r="HZ29" s="98"/>
      <c r="IA29" s="98"/>
      <c r="IB29" s="98"/>
      <c r="IC29" s="209"/>
    </row>
    <row r="30" spans="1:237" x14ac:dyDescent="0.35">
      <c r="A30" s="217" t="str">
        <f t="shared" si="8"/>
        <v>STOPP</v>
      </c>
      <c r="B30" s="218"/>
      <c r="C30" s="296"/>
      <c r="D30" s="296"/>
      <c r="E30" s="296"/>
      <c r="F30" s="296"/>
      <c r="G30" s="296"/>
      <c r="H30" s="296"/>
      <c r="I30" s="297"/>
      <c r="J30" s="297"/>
      <c r="K30" s="293"/>
      <c r="L30" s="293"/>
      <c r="M30" s="293"/>
      <c r="N30" s="293"/>
      <c r="O30" s="293"/>
      <c r="P30" s="293"/>
      <c r="Q30" s="293"/>
      <c r="R30" s="293"/>
      <c r="S30" s="294"/>
      <c r="T30" s="294"/>
      <c r="U30" s="294"/>
      <c r="V30" s="294"/>
      <c r="W30" s="294"/>
      <c r="X30" s="294"/>
      <c r="Y30" s="294"/>
      <c r="Z30" s="294"/>
      <c r="AA30" s="294"/>
      <c r="AB30" s="294"/>
      <c r="AC30" s="294"/>
      <c r="AD30" s="294"/>
      <c r="AE30" s="294"/>
      <c r="AF30" s="294"/>
      <c r="AG30" s="294"/>
      <c r="AH30" s="294"/>
      <c r="AI30" s="294"/>
      <c r="AJ30" s="294"/>
      <c r="AK30" s="294"/>
      <c r="AL30" s="294"/>
      <c r="AM30" s="294"/>
      <c r="AN30" s="294"/>
      <c r="AO30" s="294"/>
      <c r="AP30" s="294"/>
      <c r="AQ30" s="294"/>
      <c r="AR30" s="294"/>
      <c r="AS30" s="294"/>
      <c r="AT30" s="294"/>
      <c r="AU30" s="294"/>
      <c r="AV30" s="276"/>
      <c r="AW30" s="295"/>
      <c r="AX30" s="295"/>
      <c r="AY30" s="293"/>
      <c r="AZ30" s="293"/>
      <c r="BA30" s="293"/>
      <c r="BB30" s="293"/>
      <c r="BC30" s="293"/>
      <c r="BD30" s="293"/>
      <c r="BE30" s="293"/>
      <c r="BF30" s="293"/>
      <c r="BG30" s="293"/>
      <c r="BJ30" s="204"/>
      <c r="BK30" s="204"/>
      <c r="BL30" s="204"/>
      <c r="BM30" s="204"/>
      <c r="BN30" s="204"/>
      <c r="BO30" s="204"/>
      <c r="BP30" s="204"/>
      <c r="BQ30" s="204"/>
      <c r="BR30" s="204"/>
      <c r="BS30" s="204"/>
      <c r="BT30" s="204"/>
      <c r="BU30" s="204"/>
      <c r="BV30" s="204"/>
      <c r="BW30" s="204"/>
      <c r="BX30" s="204"/>
      <c r="BY30" s="205"/>
      <c r="BZ30" s="205"/>
      <c r="CA30" s="205"/>
      <c r="CB30" s="205"/>
      <c r="CC30" s="205"/>
      <c r="CD30" s="205"/>
      <c r="CE30" s="205"/>
      <c r="CF30" s="205"/>
      <c r="CG30" s="205"/>
      <c r="CH30" s="205"/>
      <c r="CI30" s="205"/>
      <c r="CJ30" s="205"/>
      <c r="CK30" s="205"/>
      <c r="CL30" s="205"/>
      <c r="CM30" s="205"/>
      <c r="CN30" s="205"/>
      <c r="CO30" s="207"/>
      <c r="CP30" s="207"/>
      <c r="CQ30" s="207"/>
      <c r="CR30" s="207"/>
      <c r="CS30" s="207"/>
      <c r="CT30" s="288"/>
      <c r="CU30" s="288"/>
      <c r="CV30" s="288"/>
      <c r="CW30" s="288"/>
      <c r="CX30" s="288"/>
      <c r="CY30" s="288"/>
      <c r="CZ30" s="288"/>
      <c r="DA30" s="288"/>
      <c r="DB30" s="285"/>
      <c r="DC30" s="285"/>
      <c r="DD30" s="285"/>
      <c r="DE30" s="285"/>
      <c r="DF30" s="285"/>
      <c r="DG30" s="285"/>
      <c r="DH30" s="285"/>
      <c r="DI30" s="285"/>
      <c r="DJ30" s="285"/>
      <c r="DK30" s="285"/>
      <c r="DL30" s="285"/>
      <c r="DM30" s="285"/>
      <c r="DN30" s="285"/>
      <c r="DO30" s="285"/>
      <c r="DP30" s="285"/>
      <c r="DQ30" s="285"/>
      <c r="DR30" s="285"/>
      <c r="DS30" s="285"/>
      <c r="DT30" s="285"/>
      <c r="DU30" s="285"/>
      <c r="DV30" s="285"/>
      <c r="DW30" s="285"/>
      <c r="DX30" s="285"/>
      <c r="DY30" s="285"/>
      <c r="DZ30" s="285"/>
      <c r="EA30" s="285"/>
      <c r="EB30" s="285"/>
      <c r="EC30" s="285"/>
      <c r="ED30" s="285"/>
      <c r="EE30" s="285"/>
      <c r="EF30" s="285"/>
      <c r="EG30" s="285"/>
      <c r="EH30" s="285"/>
      <c r="EI30" s="285"/>
      <c r="EJ30" s="285"/>
      <c r="EK30" s="285"/>
      <c r="EL30" s="285"/>
      <c r="EM30" s="285"/>
      <c r="EN30" s="285"/>
      <c r="EO30" s="285"/>
      <c r="EP30" s="285"/>
      <c r="EQ30" s="285"/>
      <c r="ER30" s="285"/>
      <c r="ES30" s="285"/>
      <c r="ET30" s="285"/>
      <c r="EU30" s="285"/>
      <c r="EV30" s="285"/>
      <c r="EW30" s="206"/>
      <c r="FW30" s="283" t="e">
        <f>IF(FY30="","",IF(AND(FX30&gt;=1,FX30&lt;9),FX30,                                   IF((FX30-((#REF!-1)*5))&lt;9,(FX35-((#REF!-1)*5))+25,FX30-((#REF!-1)*5))))</f>
        <v>#REF!</v>
      </c>
      <c r="FX30" s="173">
        <v>19</v>
      </c>
      <c r="FY30" s="199" t="s">
        <v>71</v>
      </c>
      <c r="FZ30" s="194" t="s">
        <v>9</v>
      </c>
      <c r="GA30" s="84" t="str">
        <f t="shared" si="0"/>
        <v>INT</v>
      </c>
      <c r="GB30" s="160">
        <f t="shared" si="1"/>
        <v>0</v>
      </c>
      <c r="GC30" s="161">
        <f t="shared" si="2"/>
        <v>-188</v>
      </c>
      <c r="GD30" s="162">
        <f t="shared" si="3"/>
        <v>0</v>
      </c>
      <c r="GE30" s="163" t="str">
        <f t="shared" si="10"/>
        <v/>
      </c>
      <c r="GF30" s="90"/>
      <c r="GG30" s="90"/>
      <c r="GH30" s="177"/>
      <c r="GI30" s="164" t="str">
        <f t="shared" si="11"/>
        <v/>
      </c>
      <c r="GJ30" s="90"/>
      <c r="GK30" s="90"/>
      <c r="GL30" s="186"/>
      <c r="GM30" s="187"/>
      <c r="GN30" s="188"/>
      <c r="GO30" s="101"/>
      <c r="GP30" s="101"/>
      <c r="GQ30" s="101">
        <v>8</v>
      </c>
      <c r="GR30" s="101"/>
      <c r="GS30" s="101"/>
      <c r="GT30" s="101"/>
      <c r="GU30" s="101"/>
      <c r="GV30" s="121" t="s">
        <v>89</v>
      </c>
      <c r="GW30" s="122" t="s">
        <v>168</v>
      </c>
      <c r="GX30" s="254" t="s">
        <v>29</v>
      </c>
      <c r="GY30" s="254" t="s">
        <v>25</v>
      </c>
      <c r="GZ30" s="3">
        <v>0</v>
      </c>
      <c r="HA30" s="3">
        <v>0</v>
      </c>
      <c r="HB30" s="3">
        <f t="shared" si="5"/>
        <v>0</v>
      </c>
      <c r="HC30" s="3">
        <v>0</v>
      </c>
      <c r="HD30" s="3">
        <v>0</v>
      </c>
      <c r="HE30" s="6"/>
      <c r="HF30" s="127">
        <f t="shared" si="9"/>
        <v>-170</v>
      </c>
      <c r="HG30" s="128">
        <v>168</v>
      </c>
      <c r="HH30" s="129">
        <v>44075</v>
      </c>
      <c r="HI30" s="98">
        <f t="shared" si="7"/>
        <v>1</v>
      </c>
      <c r="HJ30" s="128">
        <v>168</v>
      </c>
      <c r="HK30" s="129">
        <v>44075</v>
      </c>
      <c r="HL30" s="129">
        <v>44075</v>
      </c>
      <c r="HM30" s="129"/>
      <c r="HN30" s="129"/>
      <c r="HO30" s="129"/>
      <c r="HP30" s="129"/>
      <c r="HQ30" s="129"/>
      <c r="HR30" s="129"/>
      <c r="HS30" s="129"/>
      <c r="HT30" s="129"/>
      <c r="HU30" s="129"/>
      <c r="HV30" s="137"/>
      <c r="HW30" s="208"/>
      <c r="HX30" s="98"/>
      <c r="HY30" s="98"/>
      <c r="HZ30" s="98"/>
      <c r="IA30" s="98"/>
      <c r="IB30" s="98"/>
      <c r="IC30" s="209"/>
    </row>
    <row r="31" spans="1:237" x14ac:dyDescent="0.35">
      <c r="A31" s="217" t="str">
        <f t="shared" si="8"/>
        <v>AKTIV</v>
      </c>
      <c r="B31" s="218"/>
      <c r="C31" s="296"/>
      <c r="D31" s="296"/>
      <c r="E31" s="296"/>
      <c r="F31" s="296"/>
      <c r="G31" s="296"/>
      <c r="H31" s="296"/>
      <c r="I31" s="297"/>
      <c r="J31" s="297"/>
      <c r="K31" s="293"/>
      <c r="L31" s="293"/>
      <c r="M31" s="293"/>
      <c r="N31" s="293"/>
      <c r="O31" s="293"/>
      <c r="P31" s="293"/>
      <c r="Q31" s="293"/>
      <c r="R31" s="293"/>
      <c r="S31" s="294"/>
      <c r="T31" s="294"/>
      <c r="U31" s="294"/>
      <c r="V31" s="294"/>
      <c r="W31" s="294"/>
      <c r="X31" s="294"/>
      <c r="Y31" s="294"/>
      <c r="Z31" s="294"/>
      <c r="AA31" s="294"/>
      <c r="AB31" s="294"/>
      <c r="AC31" s="294"/>
      <c r="AD31" s="294"/>
      <c r="AE31" s="294"/>
      <c r="AF31" s="294"/>
      <c r="AG31" s="294"/>
      <c r="AH31" s="294"/>
      <c r="AI31" s="294"/>
      <c r="AJ31" s="294"/>
      <c r="AK31" s="294"/>
      <c r="AL31" s="294"/>
      <c r="AM31" s="294"/>
      <c r="AN31" s="294"/>
      <c r="AO31" s="294"/>
      <c r="AP31" s="294"/>
      <c r="AQ31" s="294"/>
      <c r="AR31" s="294"/>
      <c r="AS31" s="294"/>
      <c r="AT31" s="294"/>
      <c r="AU31" s="294"/>
      <c r="AV31" s="276"/>
      <c r="AW31" s="295"/>
      <c r="AX31" s="295"/>
      <c r="AY31" s="293"/>
      <c r="AZ31" s="293"/>
      <c r="BA31" s="293"/>
      <c r="BB31" s="293"/>
      <c r="BC31" s="293"/>
      <c r="BD31" s="293"/>
      <c r="BE31" s="293"/>
      <c r="BF31" s="293"/>
      <c r="BG31" s="293"/>
      <c r="BJ31" s="204"/>
      <c r="BK31" s="204"/>
      <c r="BL31" s="204"/>
      <c r="BM31" s="204"/>
      <c r="BN31" s="204"/>
      <c r="BO31" s="204"/>
      <c r="BP31" s="204"/>
      <c r="BQ31" s="204"/>
      <c r="BR31" s="204"/>
      <c r="BS31" s="204"/>
      <c r="BT31" s="204"/>
      <c r="BU31" s="204"/>
      <c r="BV31" s="204"/>
      <c r="BW31" s="204"/>
      <c r="BX31" s="204"/>
      <c r="BY31" s="205"/>
      <c r="BZ31" s="205"/>
      <c r="CA31" s="205"/>
      <c r="CB31" s="205"/>
      <c r="CC31" s="205"/>
      <c r="CD31" s="205"/>
      <c r="CE31" s="205"/>
      <c r="CF31" s="205"/>
      <c r="CG31" s="205"/>
      <c r="CH31" s="205"/>
      <c r="CI31" s="205"/>
      <c r="CJ31" s="205"/>
      <c r="CK31" s="205"/>
      <c r="CL31" s="205"/>
      <c r="CM31" s="205"/>
      <c r="CN31" s="205"/>
      <c r="CO31" s="207"/>
      <c r="CP31" s="207"/>
      <c r="CQ31" s="207"/>
      <c r="CR31" s="207"/>
      <c r="CS31" s="207"/>
      <c r="CT31" s="288"/>
      <c r="CU31" s="288"/>
      <c r="CV31" s="288"/>
      <c r="CW31" s="288"/>
      <c r="CX31" s="288"/>
      <c r="CY31" s="288"/>
      <c r="CZ31" s="288"/>
      <c r="DA31" s="288"/>
      <c r="DB31" s="285"/>
      <c r="DC31" s="285"/>
      <c r="DD31" s="285"/>
      <c r="DE31" s="285"/>
      <c r="DF31" s="285"/>
      <c r="DG31" s="285"/>
      <c r="DH31" s="285"/>
      <c r="DI31" s="285"/>
      <c r="DJ31" s="285"/>
      <c r="DK31" s="285"/>
      <c r="DL31" s="285"/>
      <c r="DM31" s="285"/>
      <c r="DN31" s="285"/>
      <c r="DO31" s="285"/>
      <c r="DP31" s="285"/>
      <c r="DQ31" s="285"/>
      <c r="DR31" s="285"/>
      <c r="DS31" s="285"/>
      <c r="DT31" s="285"/>
      <c r="DU31" s="285"/>
      <c r="DV31" s="285"/>
      <c r="DW31" s="285"/>
      <c r="DX31" s="285"/>
      <c r="DY31" s="285"/>
      <c r="DZ31" s="285"/>
      <c r="EA31" s="285"/>
      <c r="EB31" s="285"/>
      <c r="EC31" s="285"/>
      <c r="ED31" s="285"/>
      <c r="EE31" s="285"/>
      <c r="EF31" s="285"/>
      <c r="EG31" s="285"/>
      <c r="EH31" s="285"/>
      <c r="EI31" s="285"/>
      <c r="EJ31" s="285"/>
      <c r="EK31" s="285"/>
      <c r="EL31" s="285"/>
      <c r="EM31" s="285"/>
      <c r="EN31" s="285"/>
      <c r="EO31" s="285"/>
      <c r="EP31" s="285"/>
      <c r="EQ31" s="285"/>
      <c r="ER31" s="285"/>
      <c r="ES31" s="285"/>
      <c r="ET31" s="285"/>
      <c r="EU31" s="285"/>
      <c r="EV31" s="285"/>
      <c r="EW31" s="206"/>
      <c r="FW31" s="281" t="e">
        <f>IF(FY31="","",IF(AND(FX31&gt;=1,FX31&lt;9),FX31,                                   IF((FX31-((#REF!-1)*5))&lt;9,(FX36-((#REF!-1)*5))+25,FX31-((#REF!-1)*5))))</f>
        <v>#REF!</v>
      </c>
      <c r="FX31" s="171">
        <v>20</v>
      </c>
      <c r="FY31" s="197" t="s">
        <v>71</v>
      </c>
      <c r="FZ31" s="192" t="s">
        <v>9</v>
      </c>
      <c r="GA31" s="82" t="str">
        <f t="shared" si="0"/>
        <v>INT</v>
      </c>
      <c r="GB31" s="148">
        <f t="shared" si="1"/>
        <v>0</v>
      </c>
      <c r="GC31" s="149">
        <f t="shared" si="2"/>
        <v>-188</v>
      </c>
      <c r="GD31" s="150">
        <f t="shared" si="3"/>
        <v>0</v>
      </c>
      <c r="GE31" s="151" t="str">
        <f t="shared" si="10"/>
        <v/>
      </c>
      <c r="GF31" s="91"/>
      <c r="GG31" s="91"/>
      <c r="GH31" s="175"/>
      <c r="GI31" s="152" t="str">
        <f t="shared" si="11"/>
        <v/>
      </c>
      <c r="GJ31" s="91"/>
      <c r="GK31" s="91"/>
      <c r="GL31" s="180"/>
      <c r="GM31" s="181"/>
      <c r="GN31" s="182"/>
      <c r="GO31" s="101"/>
      <c r="GP31" s="101"/>
      <c r="GQ31" s="101"/>
      <c r="GR31" s="101"/>
      <c r="GS31" s="101"/>
      <c r="GT31" s="101"/>
      <c r="GU31" s="101"/>
      <c r="GV31" s="123" t="s">
        <v>90</v>
      </c>
      <c r="GW31" s="124" t="s">
        <v>169</v>
      </c>
      <c r="GX31" s="254" t="s">
        <v>29</v>
      </c>
      <c r="GY31" s="254" t="s">
        <v>5</v>
      </c>
      <c r="GZ31" s="3">
        <v>0</v>
      </c>
      <c r="HA31" s="3">
        <v>0</v>
      </c>
      <c r="HB31" s="3">
        <f t="shared" si="5"/>
        <v>0</v>
      </c>
      <c r="HC31" s="3">
        <v>0</v>
      </c>
      <c r="HD31" s="3">
        <v>0</v>
      </c>
      <c r="HE31" s="6"/>
      <c r="HF31" s="127">
        <f t="shared" si="9"/>
        <v>-169</v>
      </c>
      <c r="HG31" s="128">
        <v>59</v>
      </c>
      <c r="HH31" s="129">
        <v>43943</v>
      </c>
      <c r="HI31" s="98">
        <f t="shared" si="7"/>
        <v>1</v>
      </c>
      <c r="HJ31" s="128">
        <v>59</v>
      </c>
      <c r="HK31" s="129">
        <v>43943</v>
      </c>
      <c r="HL31" s="129">
        <v>43943</v>
      </c>
      <c r="HM31" s="129"/>
      <c r="HN31" s="129"/>
      <c r="HO31" s="129"/>
      <c r="HP31" s="129"/>
      <c r="HQ31" s="129"/>
      <c r="HR31" s="129"/>
      <c r="HS31" s="129"/>
      <c r="HT31" s="129"/>
      <c r="HU31" s="129"/>
      <c r="HV31" s="137"/>
      <c r="HW31" s="208"/>
      <c r="HX31" s="98"/>
      <c r="HY31" s="98" t="s">
        <v>2</v>
      </c>
      <c r="HZ31" s="98"/>
      <c r="IA31" s="98"/>
      <c r="IB31" s="98"/>
      <c r="IC31" s="209"/>
    </row>
    <row r="32" spans="1:237" x14ac:dyDescent="0.35">
      <c r="A32" s="217" t="str">
        <f t="shared" si="8"/>
        <v>AKTIV</v>
      </c>
      <c r="B32" s="218"/>
      <c r="C32" s="296"/>
      <c r="D32" s="296"/>
      <c r="E32" s="296"/>
      <c r="F32" s="296"/>
      <c r="G32" s="296"/>
      <c r="H32" s="296"/>
      <c r="I32" s="297"/>
      <c r="J32" s="297"/>
      <c r="K32" s="293"/>
      <c r="L32" s="293"/>
      <c r="M32" s="293"/>
      <c r="N32" s="293"/>
      <c r="O32" s="293"/>
      <c r="P32" s="293"/>
      <c r="Q32" s="293"/>
      <c r="R32" s="293"/>
      <c r="S32" s="294"/>
      <c r="T32" s="294"/>
      <c r="U32" s="294"/>
      <c r="V32" s="294"/>
      <c r="W32" s="294"/>
      <c r="X32" s="294"/>
      <c r="Y32" s="294"/>
      <c r="Z32" s="294"/>
      <c r="AA32" s="294"/>
      <c r="AB32" s="294"/>
      <c r="AC32" s="294"/>
      <c r="AD32" s="294"/>
      <c r="AE32" s="294"/>
      <c r="AF32" s="294"/>
      <c r="AG32" s="294"/>
      <c r="AH32" s="294"/>
      <c r="AI32" s="294"/>
      <c r="AJ32" s="294"/>
      <c r="AK32" s="294"/>
      <c r="AL32" s="294"/>
      <c r="AM32" s="294"/>
      <c r="AN32" s="294"/>
      <c r="AO32" s="294"/>
      <c r="AP32" s="294"/>
      <c r="AQ32" s="294"/>
      <c r="AR32" s="294"/>
      <c r="AS32" s="294"/>
      <c r="AT32" s="294"/>
      <c r="AU32" s="294"/>
      <c r="AV32" s="276"/>
      <c r="AW32" s="295"/>
      <c r="AX32" s="295"/>
      <c r="AY32" s="293"/>
      <c r="AZ32" s="293"/>
      <c r="BA32" s="293"/>
      <c r="BB32" s="293"/>
      <c r="BC32" s="293"/>
      <c r="BD32" s="293"/>
      <c r="BE32" s="293"/>
      <c r="BF32" s="293"/>
      <c r="BG32" s="293"/>
      <c r="BJ32" s="204"/>
      <c r="BK32" s="204"/>
      <c r="BL32" s="204"/>
      <c r="BM32" s="204"/>
      <c r="BN32" s="204"/>
      <c r="BO32" s="204"/>
      <c r="BP32" s="204"/>
      <c r="BQ32" s="204"/>
      <c r="BR32" s="204"/>
      <c r="BS32" s="204"/>
      <c r="BT32" s="204"/>
      <c r="BU32" s="204"/>
      <c r="BV32" s="204"/>
      <c r="BW32" s="204"/>
      <c r="BX32" s="204"/>
      <c r="BY32" s="205"/>
      <c r="BZ32" s="205"/>
      <c r="CA32" s="205"/>
      <c r="CB32" s="205"/>
      <c r="CC32" s="205"/>
      <c r="CD32" s="205"/>
      <c r="CE32" s="205"/>
      <c r="CF32" s="205"/>
      <c r="CG32" s="205"/>
      <c r="CH32" s="205"/>
      <c r="CI32" s="205"/>
      <c r="CJ32" s="205"/>
      <c r="CK32" s="205"/>
      <c r="CL32" s="205"/>
      <c r="CM32" s="205"/>
      <c r="CN32" s="205"/>
      <c r="CO32" s="207"/>
      <c r="CP32" s="207"/>
      <c r="CQ32" s="207"/>
      <c r="CR32" s="207"/>
      <c r="CS32" s="207"/>
      <c r="CT32" s="288"/>
      <c r="CU32" s="288"/>
      <c r="CV32" s="288"/>
      <c r="CW32" s="288"/>
      <c r="CX32" s="288"/>
      <c r="CY32" s="288"/>
      <c r="CZ32" s="288"/>
      <c r="DA32" s="288"/>
      <c r="DB32" s="285"/>
      <c r="DC32" s="285"/>
      <c r="DD32" s="285"/>
      <c r="DE32" s="285"/>
      <c r="DF32" s="285"/>
      <c r="DG32" s="285"/>
      <c r="DH32" s="285"/>
      <c r="DI32" s="285"/>
      <c r="DJ32" s="285"/>
      <c r="DK32" s="285"/>
      <c r="DL32" s="285"/>
      <c r="DM32" s="285"/>
      <c r="DN32" s="285"/>
      <c r="DO32" s="285"/>
      <c r="DP32" s="285"/>
      <c r="DQ32" s="285"/>
      <c r="DR32" s="285"/>
      <c r="DS32" s="285"/>
      <c r="DT32" s="285"/>
      <c r="DU32" s="285"/>
      <c r="DV32" s="285"/>
      <c r="DW32" s="285"/>
      <c r="DX32" s="285"/>
      <c r="DY32" s="285"/>
      <c r="DZ32" s="285"/>
      <c r="EA32" s="285"/>
      <c r="EB32" s="285"/>
      <c r="EC32" s="285"/>
      <c r="ED32" s="285"/>
      <c r="EE32" s="285"/>
      <c r="EF32" s="285"/>
      <c r="EG32" s="285"/>
      <c r="EH32" s="285"/>
      <c r="EI32" s="285"/>
      <c r="EJ32" s="285"/>
      <c r="EK32" s="285"/>
      <c r="EL32" s="285"/>
      <c r="EM32" s="285"/>
      <c r="EN32" s="285"/>
      <c r="EO32" s="285"/>
      <c r="EP32" s="285"/>
      <c r="EQ32" s="285"/>
      <c r="ER32" s="285"/>
      <c r="ES32" s="285"/>
      <c r="ET32" s="285"/>
      <c r="EU32" s="285"/>
      <c r="EV32" s="285"/>
      <c r="EW32" s="206"/>
      <c r="FW32" s="281" t="e">
        <f>IF(FY32="","",IF(AND(FX32&gt;=1,FX32&lt;9),FX32,                                   IF((FX32-((#REF!-1)*5))&lt;9,(FX37-((#REF!-1)*5))+25,FX32-((#REF!-1)*5))))</f>
        <v>#REF!</v>
      </c>
      <c r="FX32" s="171">
        <v>21</v>
      </c>
      <c r="FY32" s="197" t="s">
        <v>71</v>
      </c>
      <c r="FZ32" s="192" t="s">
        <v>9</v>
      </c>
      <c r="GA32" s="82" t="str">
        <f t="shared" si="0"/>
        <v>INT</v>
      </c>
      <c r="GB32" s="148">
        <f t="shared" si="1"/>
        <v>0</v>
      </c>
      <c r="GC32" s="149">
        <f t="shared" si="2"/>
        <v>-188</v>
      </c>
      <c r="GD32" s="150">
        <f t="shared" si="3"/>
        <v>0</v>
      </c>
      <c r="GE32" s="151" t="str">
        <f t="shared" si="10"/>
        <v/>
      </c>
      <c r="GF32" s="91">
        <v>43931</v>
      </c>
      <c r="GG32" s="91">
        <v>43954</v>
      </c>
      <c r="GH32" s="175"/>
      <c r="GI32" s="152" t="str">
        <f t="shared" si="11"/>
        <v/>
      </c>
      <c r="GJ32" s="91"/>
      <c r="GK32" s="91"/>
      <c r="GL32" s="180"/>
      <c r="GM32" s="181"/>
      <c r="GN32" s="182"/>
      <c r="GO32" s="101"/>
      <c r="GP32" s="101"/>
      <c r="GQ32" s="101"/>
      <c r="GR32" s="101"/>
      <c r="GS32" s="101"/>
      <c r="GT32" s="101"/>
      <c r="GU32" s="101"/>
      <c r="GV32" s="121" t="s">
        <v>91</v>
      </c>
      <c r="GW32" s="122" t="s">
        <v>170</v>
      </c>
      <c r="GX32" s="254" t="s">
        <v>31</v>
      </c>
      <c r="GY32" s="254" t="s">
        <v>5</v>
      </c>
      <c r="GZ32" s="3">
        <v>0</v>
      </c>
      <c r="HA32" s="3">
        <v>10000000000</v>
      </c>
      <c r="HB32" s="3">
        <v>0</v>
      </c>
      <c r="HC32" s="3">
        <v>0</v>
      </c>
      <c r="HD32" s="3">
        <v>1500000000</v>
      </c>
      <c r="HE32" s="6"/>
      <c r="HF32" s="127">
        <f t="shared" si="9"/>
        <v>-168</v>
      </c>
      <c r="HG32" s="128">
        <v>1521</v>
      </c>
      <c r="HH32" s="129">
        <v>45662</v>
      </c>
      <c r="HI32" s="98">
        <f t="shared" si="7"/>
        <v>1</v>
      </c>
      <c r="HJ32" s="128"/>
      <c r="HK32" s="129">
        <v>45662</v>
      </c>
      <c r="HL32" s="129">
        <v>45663</v>
      </c>
      <c r="HM32" s="129"/>
      <c r="HN32" s="129"/>
      <c r="HO32" s="129"/>
      <c r="HP32" s="129"/>
      <c r="HQ32" s="129"/>
      <c r="HR32" s="129"/>
      <c r="HS32" s="129"/>
      <c r="HT32" s="129"/>
      <c r="HU32" s="129"/>
      <c r="HV32" s="137"/>
      <c r="HW32" s="208" t="s">
        <v>2</v>
      </c>
      <c r="HX32" s="98"/>
      <c r="HY32" s="98"/>
      <c r="HZ32" s="98"/>
      <c r="IA32" s="98"/>
      <c r="IB32" s="98"/>
      <c r="IC32" s="209"/>
    </row>
    <row r="33" spans="1:237" x14ac:dyDescent="0.35">
      <c r="A33" s="217" t="str">
        <f t="shared" si="8"/>
        <v>PENDING</v>
      </c>
      <c r="B33" s="218"/>
      <c r="C33" s="296"/>
      <c r="D33" s="296"/>
      <c r="E33" s="296"/>
      <c r="F33" s="296"/>
      <c r="G33" s="296"/>
      <c r="H33" s="296"/>
      <c r="I33" s="297"/>
      <c r="J33" s="297"/>
      <c r="K33" s="293"/>
      <c r="L33" s="293"/>
      <c r="M33" s="293"/>
      <c r="N33" s="293"/>
      <c r="O33" s="293"/>
      <c r="P33" s="293"/>
      <c r="Q33" s="293"/>
      <c r="R33" s="293"/>
      <c r="S33" s="294"/>
      <c r="T33" s="294"/>
      <c r="U33" s="294"/>
      <c r="V33" s="294"/>
      <c r="W33" s="294"/>
      <c r="X33" s="294"/>
      <c r="Y33" s="294"/>
      <c r="Z33" s="294"/>
      <c r="AA33" s="294"/>
      <c r="AB33" s="294"/>
      <c r="AC33" s="294"/>
      <c r="AD33" s="294"/>
      <c r="AE33" s="294"/>
      <c r="AF33" s="294"/>
      <c r="AG33" s="294"/>
      <c r="AH33" s="294"/>
      <c r="AI33" s="294"/>
      <c r="AJ33" s="294"/>
      <c r="AK33" s="294"/>
      <c r="AL33" s="294"/>
      <c r="AM33" s="294"/>
      <c r="AN33" s="294"/>
      <c r="AO33" s="294"/>
      <c r="AP33" s="294"/>
      <c r="AQ33" s="294"/>
      <c r="AR33" s="294"/>
      <c r="AS33" s="294"/>
      <c r="AT33" s="294"/>
      <c r="AU33" s="294"/>
      <c r="AV33" s="276"/>
      <c r="AW33" s="295"/>
      <c r="AX33" s="295"/>
      <c r="AY33" s="293"/>
      <c r="AZ33" s="293"/>
      <c r="BA33" s="293"/>
      <c r="BB33" s="293"/>
      <c r="BC33" s="293"/>
      <c r="BD33" s="293"/>
      <c r="BE33" s="293"/>
      <c r="BF33" s="293"/>
      <c r="BG33" s="293"/>
      <c r="BJ33" s="204"/>
      <c r="BK33" s="204"/>
      <c r="BL33" s="204"/>
      <c r="BM33" s="204"/>
      <c r="BN33" s="204"/>
      <c r="BO33" s="204"/>
      <c r="BP33" s="204"/>
      <c r="BQ33" s="204"/>
      <c r="BR33" s="204"/>
      <c r="BS33" s="204"/>
      <c r="BT33" s="204"/>
      <c r="BU33" s="204"/>
      <c r="BV33" s="204"/>
      <c r="BW33" s="204"/>
      <c r="BX33" s="204"/>
      <c r="BY33" s="205"/>
      <c r="BZ33" s="205"/>
      <c r="CA33" s="205"/>
      <c r="CB33" s="205"/>
      <c r="CC33" s="205"/>
      <c r="CD33" s="205"/>
      <c r="CE33" s="205"/>
      <c r="CF33" s="205"/>
      <c r="CG33" s="205"/>
      <c r="CH33" s="205"/>
      <c r="CI33" s="205"/>
      <c r="CJ33" s="205"/>
      <c r="CK33" s="205"/>
      <c r="CL33" s="205"/>
      <c r="CM33" s="205"/>
      <c r="CN33" s="205"/>
      <c r="CO33" s="207"/>
      <c r="CP33" s="207"/>
      <c r="CQ33" s="207"/>
      <c r="CR33" s="207"/>
      <c r="CS33" s="207"/>
      <c r="CT33" s="288"/>
      <c r="CU33" s="288"/>
      <c r="CV33" s="288"/>
      <c r="CW33" s="288"/>
      <c r="CX33" s="288"/>
      <c r="CY33" s="288"/>
      <c r="CZ33" s="288"/>
      <c r="DA33" s="288"/>
      <c r="DB33" s="285"/>
      <c r="DC33" s="285"/>
      <c r="DD33" s="285"/>
      <c r="DE33" s="285"/>
      <c r="DF33" s="285"/>
      <c r="DG33" s="285"/>
      <c r="DH33" s="285"/>
      <c r="DI33" s="285"/>
      <c r="DJ33" s="285"/>
      <c r="DK33" s="285"/>
      <c r="DL33" s="285"/>
      <c r="DM33" s="285"/>
      <c r="DN33" s="285"/>
      <c r="DO33" s="285"/>
      <c r="DP33" s="285"/>
      <c r="DQ33" s="285"/>
      <c r="DR33" s="285"/>
      <c r="DS33" s="285"/>
      <c r="DT33" s="285"/>
      <c r="DU33" s="285"/>
      <c r="DV33" s="285"/>
      <c r="DW33" s="285"/>
      <c r="DX33" s="285"/>
      <c r="DY33" s="285"/>
      <c r="DZ33" s="285"/>
      <c r="EA33" s="285"/>
      <c r="EB33" s="285"/>
      <c r="EC33" s="285"/>
      <c r="ED33" s="285"/>
      <c r="EE33" s="285"/>
      <c r="EF33" s="285"/>
      <c r="EG33" s="285"/>
      <c r="EH33" s="285"/>
      <c r="EI33" s="285"/>
      <c r="EJ33" s="285"/>
      <c r="EK33" s="285"/>
      <c r="EL33" s="285"/>
      <c r="EM33" s="285"/>
      <c r="EN33" s="285"/>
      <c r="EO33" s="285"/>
      <c r="EP33" s="285"/>
      <c r="EQ33" s="285"/>
      <c r="ER33" s="285"/>
      <c r="ES33" s="285"/>
      <c r="ET33" s="285"/>
      <c r="EU33" s="285"/>
      <c r="EV33" s="285"/>
      <c r="EW33" s="206"/>
      <c r="FW33" s="281" t="e">
        <f>IF(FY33="","",IF(AND(FX33&gt;=1,FX33&lt;9),FX33,                                   IF((FX33-((#REF!-1)*5))&lt;9,(FX38-((#REF!-1)*5))+25,FX33-((#REF!-1)*5))))</f>
        <v>#REF!</v>
      </c>
      <c r="FX33" s="171">
        <v>22</v>
      </c>
      <c r="FY33" s="197" t="s">
        <v>71</v>
      </c>
      <c r="FZ33" s="192" t="s">
        <v>25</v>
      </c>
      <c r="GA33" s="82" t="str">
        <f t="shared" si="0"/>
        <v>INT</v>
      </c>
      <c r="GB33" s="148">
        <f t="shared" si="1"/>
        <v>0</v>
      </c>
      <c r="GC33" s="149">
        <f t="shared" si="2"/>
        <v>-188</v>
      </c>
      <c r="GD33" s="150">
        <f t="shared" si="3"/>
        <v>0</v>
      </c>
      <c r="GE33" s="151" t="str">
        <f t="shared" si="10"/>
        <v/>
      </c>
      <c r="GF33" s="91"/>
      <c r="GG33" s="91"/>
      <c r="GH33" s="175"/>
      <c r="GI33" s="152" t="str">
        <f t="shared" si="11"/>
        <v/>
      </c>
      <c r="GJ33" s="91"/>
      <c r="GK33" s="91"/>
      <c r="GL33" s="180"/>
      <c r="GM33" s="181"/>
      <c r="GN33" s="182"/>
      <c r="GO33" s="101"/>
      <c r="GP33" s="101"/>
      <c r="GQ33" s="101"/>
      <c r="GR33" s="101"/>
      <c r="GS33" s="101"/>
      <c r="GT33" s="101"/>
      <c r="GU33" s="101"/>
      <c r="GV33" s="123" t="s">
        <v>92</v>
      </c>
      <c r="GW33" s="124" t="s">
        <v>171</v>
      </c>
      <c r="GX33" s="254" t="s">
        <v>29</v>
      </c>
      <c r="GY33" s="254" t="s">
        <v>18</v>
      </c>
      <c r="GZ33" s="3">
        <v>0</v>
      </c>
      <c r="HA33" s="3">
        <v>0</v>
      </c>
      <c r="HB33" s="3">
        <f t="shared" ref="HB33:HB86" si="12">IF(GV33="","",IF(GY33&lt;&gt;"AKTIV",0,IF(OR(HA33="",HA33&lt;=0),GZ33/7,HA33)))</f>
        <v>0</v>
      </c>
      <c r="HC33" s="3">
        <v>0</v>
      </c>
      <c r="HD33" s="3">
        <v>0</v>
      </c>
      <c r="HE33" s="6"/>
      <c r="HF33" s="127">
        <f t="shared" si="9"/>
        <v>-167</v>
      </c>
      <c r="HG33" s="128">
        <v>93</v>
      </c>
      <c r="HH33" s="129"/>
      <c r="HI33" s="98">
        <f t="shared" si="7"/>
        <v>0</v>
      </c>
      <c r="HJ33" s="128"/>
      <c r="HK33" s="129">
        <v>43997</v>
      </c>
      <c r="HL33" s="129"/>
      <c r="HM33" s="129"/>
      <c r="HN33" s="129"/>
      <c r="HO33" s="129"/>
      <c r="HP33" s="129"/>
      <c r="HQ33" s="129"/>
      <c r="HR33" s="129"/>
      <c r="HS33" s="129"/>
      <c r="HT33" s="129"/>
      <c r="HU33" s="129"/>
      <c r="HV33" s="137"/>
      <c r="HW33" s="208" t="s">
        <v>2</v>
      </c>
      <c r="HX33" s="98"/>
      <c r="HY33" s="98"/>
      <c r="HZ33" s="98"/>
      <c r="IA33" s="98"/>
      <c r="IB33" s="98"/>
      <c r="IC33" s="209"/>
    </row>
    <row r="34" spans="1:237" x14ac:dyDescent="0.35">
      <c r="A34" s="217" t="str">
        <f t="shared" si="8"/>
        <v>PAUSE</v>
      </c>
      <c r="B34" s="218"/>
      <c r="C34" s="296"/>
      <c r="D34" s="296"/>
      <c r="E34" s="296"/>
      <c r="F34" s="296"/>
      <c r="G34" s="296"/>
      <c r="H34" s="296"/>
      <c r="I34" s="297"/>
      <c r="J34" s="297"/>
      <c r="K34" s="293"/>
      <c r="L34" s="293"/>
      <c r="M34" s="293"/>
      <c r="N34" s="293"/>
      <c r="O34" s="293"/>
      <c r="P34" s="293"/>
      <c r="Q34" s="293"/>
      <c r="R34" s="293"/>
      <c r="S34" s="294"/>
      <c r="T34" s="294"/>
      <c r="U34" s="294"/>
      <c r="V34" s="294"/>
      <c r="W34" s="294"/>
      <c r="X34" s="294"/>
      <c r="Y34" s="294"/>
      <c r="Z34" s="294"/>
      <c r="AA34" s="294"/>
      <c r="AB34" s="294"/>
      <c r="AC34" s="294"/>
      <c r="AD34" s="294"/>
      <c r="AE34" s="294"/>
      <c r="AF34" s="294"/>
      <c r="AG34" s="294"/>
      <c r="AH34" s="294"/>
      <c r="AI34" s="294"/>
      <c r="AJ34" s="294"/>
      <c r="AK34" s="294"/>
      <c r="AL34" s="294"/>
      <c r="AM34" s="294"/>
      <c r="AN34" s="294"/>
      <c r="AO34" s="294"/>
      <c r="AP34" s="294"/>
      <c r="AQ34" s="294"/>
      <c r="AR34" s="294"/>
      <c r="AS34" s="294"/>
      <c r="AT34" s="294"/>
      <c r="AU34" s="294"/>
      <c r="AV34" s="276"/>
      <c r="AW34" s="295"/>
      <c r="AX34" s="295"/>
      <c r="AY34" s="293"/>
      <c r="AZ34" s="293"/>
      <c r="BA34" s="293"/>
      <c r="BB34" s="293"/>
      <c r="BC34" s="293"/>
      <c r="BD34" s="293"/>
      <c r="BE34" s="293"/>
      <c r="BF34" s="293"/>
      <c r="BG34" s="293"/>
      <c r="BJ34" s="204"/>
      <c r="BK34" s="204"/>
      <c r="BL34" s="204"/>
      <c r="BM34" s="204"/>
      <c r="BN34" s="204"/>
      <c r="BO34" s="204"/>
      <c r="BP34" s="204"/>
      <c r="BQ34" s="204"/>
      <c r="BR34" s="204"/>
      <c r="BS34" s="204"/>
      <c r="BT34" s="204"/>
      <c r="BU34" s="204"/>
      <c r="BV34" s="204"/>
      <c r="BW34" s="204"/>
      <c r="BX34" s="204"/>
      <c r="BY34" s="205"/>
      <c r="BZ34" s="205"/>
      <c r="CA34" s="205"/>
      <c r="CB34" s="205"/>
      <c r="CC34" s="277"/>
      <c r="CD34" s="277"/>
      <c r="CE34" s="277"/>
      <c r="CF34" s="277"/>
      <c r="CG34" s="205"/>
      <c r="CH34" s="205"/>
      <c r="CI34" s="205"/>
      <c r="CJ34" s="205"/>
      <c r="CK34" s="205"/>
      <c r="CL34" s="205"/>
      <c r="CM34" s="205"/>
      <c r="CN34" s="205"/>
      <c r="CO34" s="207"/>
      <c r="CP34" s="207"/>
      <c r="CQ34" s="207"/>
      <c r="CR34" s="207"/>
      <c r="CS34" s="207"/>
      <c r="CT34" s="288"/>
      <c r="CU34" s="288"/>
      <c r="CV34" s="288"/>
      <c r="CW34" s="288"/>
      <c r="CX34" s="288"/>
      <c r="CY34" s="288"/>
      <c r="CZ34" s="288"/>
      <c r="DA34" s="288"/>
      <c r="DB34" s="285"/>
      <c r="DC34" s="285"/>
      <c r="DD34" s="285"/>
      <c r="DE34" s="285"/>
      <c r="DF34" s="285"/>
      <c r="DG34" s="285"/>
      <c r="DH34" s="285"/>
      <c r="DI34" s="285"/>
      <c r="DJ34" s="285"/>
      <c r="DK34" s="285"/>
      <c r="DL34" s="285"/>
      <c r="DM34" s="285"/>
      <c r="DN34" s="285"/>
      <c r="DO34" s="285"/>
      <c r="DP34" s="285"/>
      <c r="DQ34" s="285"/>
      <c r="DR34" s="285"/>
      <c r="DS34" s="285"/>
      <c r="DT34" s="285"/>
      <c r="DU34" s="285"/>
      <c r="DV34" s="285"/>
      <c r="DW34" s="285"/>
      <c r="DX34" s="285"/>
      <c r="DY34" s="285"/>
      <c r="DZ34" s="285"/>
      <c r="EA34" s="285"/>
      <c r="EB34" s="285"/>
      <c r="EC34" s="285"/>
      <c r="ED34" s="285"/>
      <c r="EE34" s="285"/>
      <c r="EF34" s="285"/>
      <c r="EG34" s="285"/>
      <c r="EH34" s="285"/>
      <c r="EI34" s="285"/>
      <c r="EJ34" s="285"/>
      <c r="EK34" s="285"/>
      <c r="EL34" s="285"/>
      <c r="EM34" s="285"/>
      <c r="EN34" s="285"/>
      <c r="EO34" s="285"/>
      <c r="EP34" s="285"/>
      <c r="EQ34" s="285"/>
      <c r="ER34" s="285"/>
      <c r="ES34" s="285"/>
      <c r="ET34" s="285"/>
      <c r="EU34" s="285"/>
      <c r="EV34" s="285"/>
      <c r="EW34" s="206"/>
      <c r="FW34" s="284" t="e">
        <f>IF(FY34="","",IF(AND(FX34&gt;=1,FX34&lt;9),FX34,                                   IF((FX34-((#REF!-1)*5))&lt;9,(FX39-((#REF!-1)*5))+25,FX34-((#REF!-1)*5))))</f>
        <v>#REF!</v>
      </c>
      <c r="FX34" s="174">
        <v>23</v>
      </c>
      <c r="FY34" s="200" t="s">
        <v>71</v>
      </c>
      <c r="FZ34" s="195" t="s">
        <v>25</v>
      </c>
      <c r="GA34" s="196" t="str">
        <f t="shared" si="0"/>
        <v>INT</v>
      </c>
      <c r="GB34" s="166">
        <f t="shared" si="1"/>
        <v>0</v>
      </c>
      <c r="GC34" s="167">
        <f t="shared" si="2"/>
        <v>-188</v>
      </c>
      <c r="GD34" s="168">
        <f t="shared" si="3"/>
        <v>0</v>
      </c>
      <c r="GE34" s="169" t="str">
        <f t="shared" si="10"/>
        <v/>
      </c>
      <c r="GF34" s="178"/>
      <c r="GG34" s="178"/>
      <c r="GH34" s="179"/>
      <c r="GI34" s="170" t="str">
        <f t="shared" si="11"/>
        <v/>
      </c>
      <c r="GJ34" s="178"/>
      <c r="GK34" s="178"/>
      <c r="GL34" s="189"/>
      <c r="GM34" s="190"/>
      <c r="GN34" s="191"/>
      <c r="GO34" s="101"/>
      <c r="GP34" s="101"/>
      <c r="GQ34" s="101"/>
      <c r="GR34" s="101"/>
      <c r="GS34" s="101"/>
      <c r="GT34" s="101"/>
      <c r="GU34" s="101"/>
      <c r="GV34" s="121" t="s">
        <v>93</v>
      </c>
      <c r="GW34" s="122" t="s">
        <v>172</v>
      </c>
      <c r="GX34" s="254" t="s">
        <v>29</v>
      </c>
      <c r="GY34" s="254" t="s">
        <v>9</v>
      </c>
      <c r="GZ34" s="126"/>
      <c r="HA34" s="126">
        <v>2000000000</v>
      </c>
      <c r="HB34" s="126">
        <f t="shared" si="12"/>
        <v>0</v>
      </c>
      <c r="HC34" s="126"/>
      <c r="HD34" s="126"/>
      <c r="HE34" s="6"/>
      <c r="HF34" s="127">
        <f t="shared" si="9"/>
        <v>-166</v>
      </c>
      <c r="HG34" s="128">
        <v>118</v>
      </c>
      <c r="HH34" s="129">
        <v>43902</v>
      </c>
      <c r="HI34" s="98">
        <f t="shared" si="7"/>
        <v>1</v>
      </c>
      <c r="HJ34" s="128"/>
      <c r="HK34" s="129"/>
      <c r="HL34" s="129">
        <v>43800</v>
      </c>
      <c r="HM34" s="129">
        <v>43954</v>
      </c>
      <c r="HN34" s="129"/>
      <c r="HO34" s="129"/>
      <c r="HP34" s="129"/>
      <c r="HQ34" s="129"/>
      <c r="HR34" s="129"/>
      <c r="HS34" s="129"/>
      <c r="HT34" s="129"/>
      <c r="HU34" s="129"/>
      <c r="HV34" s="137"/>
      <c r="HW34" s="208"/>
      <c r="HX34" s="98"/>
      <c r="HY34" s="98"/>
      <c r="HZ34" s="98"/>
      <c r="IA34" s="98"/>
      <c r="IB34" s="98"/>
      <c r="IC34" s="209"/>
    </row>
    <row r="35" spans="1:237" x14ac:dyDescent="0.35">
      <c r="A35" s="217" t="str">
        <f t="shared" si="8"/>
        <v>STOPP</v>
      </c>
      <c r="B35" s="218"/>
      <c r="C35" s="296"/>
      <c r="D35" s="296"/>
      <c r="E35" s="296"/>
      <c r="F35" s="296"/>
      <c r="G35" s="296"/>
      <c r="H35" s="296"/>
      <c r="I35" s="297"/>
      <c r="J35" s="297"/>
      <c r="K35" s="293"/>
      <c r="L35" s="293"/>
      <c r="M35" s="293"/>
      <c r="N35" s="293"/>
      <c r="O35" s="293"/>
      <c r="P35" s="293"/>
      <c r="Q35" s="293"/>
      <c r="R35" s="293"/>
      <c r="S35" s="294"/>
      <c r="T35" s="294"/>
      <c r="U35" s="294"/>
      <c r="V35" s="294"/>
      <c r="W35" s="294"/>
      <c r="X35" s="294"/>
      <c r="Y35" s="294"/>
      <c r="Z35" s="294"/>
      <c r="AA35" s="294"/>
      <c r="AB35" s="294"/>
      <c r="AC35" s="294"/>
      <c r="AD35" s="294"/>
      <c r="AE35" s="294"/>
      <c r="AF35" s="294"/>
      <c r="AG35" s="294"/>
      <c r="AH35" s="294"/>
      <c r="AI35" s="294"/>
      <c r="AJ35" s="294"/>
      <c r="AK35" s="294"/>
      <c r="AL35" s="294"/>
      <c r="AM35" s="294"/>
      <c r="AN35" s="294"/>
      <c r="AO35" s="294"/>
      <c r="AP35" s="294"/>
      <c r="AQ35" s="294"/>
      <c r="AR35" s="294"/>
      <c r="AS35" s="294"/>
      <c r="AT35" s="294"/>
      <c r="AU35" s="294"/>
      <c r="AV35" s="276"/>
      <c r="AW35" s="295"/>
      <c r="AX35" s="295"/>
      <c r="AY35" s="293"/>
      <c r="AZ35" s="293"/>
      <c r="BA35" s="293"/>
      <c r="BB35" s="293"/>
      <c r="BC35" s="293"/>
      <c r="BD35" s="293"/>
      <c r="BE35" s="293"/>
      <c r="BF35" s="293"/>
      <c r="BG35" s="293"/>
      <c r="BJ35" s="204"/>
      <c r="BK35" s="204"/>
      <c r="BL35" s="204"/>
      <c r="BM35" s="204"/>
      <c r="BN35" s="204"/>
      <c r="BO35" s="204"/>
      <c r="BP35" s="204"/>
      <c r="BQ35" s="204"/>
      <c r="BR35" s="204"/>
      <c r="BS35" s="204"/>
      <c r="BT35" s="204"/>
      <c r="BU35" s="204"/>
      <c r="BV35" s="204"/>
      <c r="BW35" s="204"/>
      <c r="BX35" s="204"/>
      <c r="BY35" s="205"/>
      <c r="BZ35" s="205"/>
      <c r="CA35" s="205"/>
      <c r="CB35" s="205"/>
      <c r="CC35" s="205"/>
      <c r="CD35" s="205"/>
      <c r="CE35" s="205"/>
      <c r="CF35" s="205"/>
      <c r="CG35" s="205"/>
      <c r="CH35" s="205"/>
      <c r="CI35" s="205"/>
      <c r="CJ35" s="205"/>
      <c r="CK35" s="205"/>
      <c r="CL35" s="205"/>
      <c r="CM35" s="205"/>
      <c r="CN35" s="205"/>
      <c r="CO35" s="207"/>
      <c r="CP35" s="207"/>
      <c r="CQ35" s="207"/>
      <c r="CR35" s="207"/>
      <c r="CS35" s="207"/>
      <c r="CT35" s="288"/>
      <c r="CU35" s="288"/>
      <c r="CV35" s="288"/>
      <c r="CW35" s="288"/>
      <c r="CX35" s="288"/>
      <c r="CY35" s="288"/>
      <c r="CZ35" s="288"/>
      <c r="DA35" s="288"/>
      <c r="DB35" s="285"/>
      <c r="DC35" s="285"/>
      <c r="DD35" s="285"/>
      <c r="DE35" s="285"/>
      <c r="DF35" s="285"/>
      <c r="DG35" s="285"/>
      <c r="DH35" s="285"/>
      <c r="DI35" s="285"/>
      <c r="DJ35" s="285"/>
      <c r="DK35" s="285"/>
      <c r="DL35" s="285"/>
      <c r="DM35" s="285"/>
      <c r="DN35" s="285"/>
      <c r="DO35" s="285"/>
      <c r="DP35" s="285"/>
      <c r="DQ35" s="285"/>
      <c r="DR35" s="285"/>
      <c r="DS35" s="285"/>
      <c r="DT35" s="285"/>
      <c r="DU35" s="285"/>
      <c r="DV35" s="285"/>
      <c r="DW35" s="285"/>
      <c r="DX35" s="285"/>
      <c r="DY35" s="285"/>
      <c r="DZ35" s="285"/>
      <c r="EA35" s="285"/>
      <c r="EB35" s="285"/>
      <c r="EC35" s="285"/>
      <c r="ED35" s="285"/>
      <c r="EE35" s="285"/>
      <c r="EF35" s="285"/>
      <c r="EG35" s="285"/>
      <c r="EH35" s="285"/>
      <c r="EI35" s="285"/>
      <c r="EJ35" s="285"/>
      <c r="EK35" s="285"/>
      <c r="EL35" s="285"/>
      <c r="EM35" s="285"/>
      <c r="EN35" s="285"/>
      <c r="EO35" s="285"/>
      <c r="EP35" s="285"/>
      <c r="EQ35" s="285"/>
      <c r="ER35" s="285"/>
      <c r="ES35" s="285"/>
      <c r="ET35" s="285"/>
      <c r="EU35" s="285"/>
      <c r="EV35" s="285"/>
      <c r="EW35" s="206"/>
      <c r="FW35" s="283" t="e">
        <f>IF(FY35="","",IF(AND(FX35&gt;=1,FX35&lt;9),FX35,                                   IF((FX35-((#REF!-1)*5))&lt;9,(FX40-((#REF!-1)*5))+25,FX35-((#REF!-1)*5))))</f>
        <v>#REF!</v>
      </c>
      <c r="FX35" s="173">
        <v>24</v>
      </c>
      <c r="FY35" s="199" t="s">
        <v>71</v>
      </c>
      <c r="FZ35" s="194" t="s">
        <v>25</v>
      </c>
      <c r="GA35" s="84" t="str">
        <f t="shared" si="0"/>
        <v>INT</v>
      </c>
      <c r="GB35" s="160">
        <f t="shared" si="1"/>
        <v>0</v>
      </c>
      <c r="GC35" s="161">
        <f t="shared" si="2"/>
        <v>-188</v>
      </c>
      <c r="GD35" s="162">
        <f t="shared" si="3"/>
        <v>0</v>
      </c>
      <c r="GE35" s="163" t="str">
        <f t="shared" si="10"/>
        <v/>
      </c>
      <c r="GF35" s="90"/>
      <c r="GG35" s="90"/>
      <c r="GH35" s="177"/>
      <c r="GI35" s="164" t="str">
        <f t="shared" si="11"/>
        <v/>
      </c>
      <c r="GJ35" s="90"/>
      <c r="GK35" s="90"/>
      <c r="GL35" s="186"/>
      <c r="GM35" s="187"/>
      <c r="GN35" s="188"/>
      <c r="GO35" s="101"/>
      <c r="GP35" s="101"/>
      <c r="GQ35" s="101"/>
      <c r="GR35" s="101"/>
      <c r="GS35" s="101"/>
      <c r="GT35" s="101"/>
      <c r="GU35" s="101"/>
      <c r="GV35" s="123" t="s">
        <v>94</v>
      </c>
      <c r="GW35" s="124" t="s">
        <v>173</v>
      </c>
      <c r="GX35" s="254" t="s">
        <v>29</v>
      </c>
      <c r="GY35" s="254" t="s">
        <v>25</v>
      </c>
      <c r="GZ35" s="3">
        <v>0</v>
      </c>
      <c r="HA35" s="3">
        <v>4000000000</v>
      </c>
      <c r="HB35" s="3">
        <f t="shared" si="12"/>
        <v>0</v>
      </c>
      <c r="HC35" s="3">
        <v>0</v>
      </c>
      <c r="HD35" s="3">
        <v>0</v>
      </c>
      <c r="HE35" s="6"/>
      <c r="HF35" s="127">
        <f t="shared" si="9"/>
        <v>-165</v>
      </c>
      <c r="HG35" s="128">
        <v>100</v>
      </c>
      <c r="HH35" s="129">
        <v>43975</v>
      </c>
      <c r="HI35" s="98">
        <f t="shared" si="7"/>
        <v>1</v>
      </c>
      <c r="HJ35" s="128">
        <v>100</v>
      </c>
      <c r="HK35" s="129">
        <v>43975</v>
      </c>
      <c r="HL35" s="129">
        <v>43976</v>
      </c>
      <c r="HM35" s="129">
        <v>43997</v>
      </c>
      <c r="HN35" s="129"/>
      <c r="HO35" s="129"/>
      <c r="HP35" s="129"/>
      <c r="HQ35" s="129"/>
      <c r="HR35" s="129"/>
      <c r="HS35" s="129"/>
      <c r="HT35" s="129"/>
      <c r="HU35" s="129"/>
      <c r="HV35" s="137"/>
      <c r="HW35" s="208" t="s">
        <v>2</v>
      </c>
      <c r="HX35" s="98"/>
      <c r="HY35" s="98"/>
      <c r="HZ35" s="98"/>
      <c r="IA35" s="98"/>
      <c r="IB35" s="98"/>
      <c r="IC35" s="209"/>
    </row>
    <row r="36" spans="1:237" x14ac:dyDescent="0.35">
      <c r="A36" s="217" t="str">
        <f t="shared" si="8"/>
        <v>PENDING</v>
      </c>
      <c r="B36" s="218"/>
      <c r="C36" s="296"/>
      <c r="D36" s="296"/>
      <c r="E36" s="296"/>
      <c r="F36" s="296"/>
      <c r="G36" s="296"/>
      <c r="H36" s="296"/>
      <c r="I36" s="297"/>
      <c r="J36" s="297"/>
      <c r="K36" s="293"/>
      <c r="L36" s="293"/>
      <c r="M36" s="293"/>
      <c r="N36" s="293"/>
      <c r="O36" s="293"/>
      <c r="P36" s="293"/>
      <c r="Q36" s="293"/>
      <c r="R36" s="293"/>
      <c r="S36" s="294"/>
      <c r="T36" s="294"/>
      <c r="U36" s="294"/>
      <c r="V36" s="294"/>
      <c r="W36" s="294"/>
      <c r="X36" s="294"/>
      <c r="Y36" s="294"/>
      <c r="Z36" s="294"/>
      <c r="AA36" s="294"/>
      <c r="AB36" s="294"/>
      <c r="AC36" s="294"/>
      <c r="AD36" s="294"/>
      <c r="AE36" s="294"/>
      <c r="AF36" s="294"/>
      <c r="AG36" s="294"/>
      <c r="AH36" s="294"/>
      <c r="AI36" s="294"/>
      <c r="AJ36" s="294"/>
      <c r="AK36" s="294"/>
      <c r="AL36" s="294"/>
      <c r="AM36" s="294"/>
      <c r="AN36" s="294"/>
      <c r="AO36" s="294"/>
      <c r="AP36" s="294"/>
      <c r="AQ36" s="294"/>
      <c r="AR36" s="294"/>
      <c r="AS36" s="294"/>
      <c r="AT36" s="294"/>
      <c r="AU36" s="294"/>
      <c r="AV36" s="276"/>
      <c r="AW36" s="295"/>
      <c r="AX36" s="295"/>
      <c r="AY36" s="293"/>
      <c r="AZ36" s="293"/>
      <c r="BA36" s="293"/>
      <c r="BB36" s="293"/>
      <c r="BC36" s="293"/>
      <c r="BD36" s="293"/>
      <c r="BE36" s="293"/>
      <c r="BF36" s="293"/>
      <c r="BG36" s="293"/>
      <c r="BJ36" s="204"/>
      <c r="BK36" s="204"/>
      <c r="BL36" s="204"/>
      <c r="BM36" s="204"/>
      <c r="BN36" s="204"/>
      <c r="BO36" s="204"/>
      <c r="BP36" s="204"/>
      <c r="BQ36" s="204"/>
      <c r="BR36" s="204"/>
      <c r="BS36" s="204"/>
      <c r="BT36" s="204"/>
      <c r="BU36" s="204"/>
      <c r="BV36" s="204"/>
      <c r="BW36" s="204"/>
      <c r="BX36" s="204"/>
      <c r="BY36" s="205"/>
      <c r="BZ36" s="205"/>
      <c r="CA36" s="205"/>
      <c r="CB36" s="205"/>
      <c r="CC36" s="205"/>
      <c r="CD36" s="205"/>
      <c r="CE36" s="205"/>
      <c r="CF36" s="205"/>
      <c r="CG36" s="205"/>
      <c r="CH36" s="205"/>
      <c r="CI36" s="205"/>
      <c r="CJ36" s="205"/>
      <c r="CK36" s="205"/>
      <c r="CL36" s="205"/>
      <c r="CM36" s="205"/>
      <c r="CN36" s="205"/>
      <c r="CO36" s="207"/>
      <c r="CP36" s="207"/>
      <c r="CQ36" s="207"/>
      <c r="CR36" s="207"/>
      <c r="CS36" s="207"/>
      <c r="CT36" s="288"/>
      <c r="CU36" s="288"/>
      <c r="CV36" s="288"/>
      <c r="CW36" s="288"/>
      <c r="CX36" s="288"/>
      <c r="CY36" s="288"/>
      <c r="CZ36" s="288"/>
      <c r="DA36" s="288"/>
      <c r="DB36" s="285"/>
      <c r="DC36" s="285"/>
      <c r="DD36" s="285"/>
      <c r="DE36" s="285"/>
      <c r="DF36" s="285"/>
      <c r="DG36" s="285"/>
      <c r="DH36" s="285"/>
      <c r="DI36" s="285"/>
      <c r="DJ36" s="285"/>
      <c r="DK36" s="285"/>
      <c r="DL36" s="285"/>
      <c r="DM36" s="285"/>
      <c r="DN36" s="285"/>
      <c r="DO36" s="285"/>
      <c r="DP36" s="285"/>
      <c r="DQ36" s="285"/>
      <c r="DR36" s="285"/>
      <c r="DS36" s="285"/>
      <c r="DT36" s="285"/>
      <c r="DU36" s="285"/>
      <c r="DV36" s="285"/>
      <c r="DW36" s="285"/>
      <c r="DX36" s="285"/>
      <c r="DY36" s="285"/>
      <c r="DZ36" s="285"/>
      <c r="EA36" s="285"/>
      <c r="EB36" s="285"/>
      <c r="EC36" s="285"/>
      <c r="ED36" s="285"/>
      <c r="EE36" s="285"/>
      <c r="EF36" s="285"/>
      <c r="EG36" s="285"/>
      <c r="EH36" s="285"/>
      <c r="EI36" s="285"/>
      <c r="EJ36" s="285"/>
      <c r="EK36" s="285"/>
      <c r="EL36" s="285"/>
      <c r="EM36" s="285"/>
      <c r="EN36" s="285"/>
      <c r="EO36" s="285"/>
      <c r="EP36" s="285"/>
      <c r="EQ36" s="285"/>
      <c r="ER36" s="285"/>
      <c r="ES36" s="285"/>
      <c r="ET36" s="285"/>
      <c r="EU36" s="285"/>
      <c r="EV36" s="285"/>
      <c r="EW36" s="206"/>
      <c r="FW36" s="281" t="e">
        <f>IF(FY36="","",IF(AND(FX36&gt;=1,FX36&lt;9),FX36,                                   IF((FX36-((#REF!-1)*5))&lt;9,(FX41-((#REF!-1)*5))+25,FX36-((#REF!-1)*5))))</f>
        <v>#REF!</v>
      </c>
      <c r="FX36" s="171">
        <v>25</v>
      </c>
      <c r="FY36" s="197" t="s">
        <v>71</v>
      </c>
      <c r="FZ36" s="192" t="s">
        <v>25</v>
      </c>
      <c r="GA36" s="82" t="str">
        <f t="shared" si="0"/>
        <v>INT</v>
      </c>
      <c r="GB36" s="148">
        <f t="shared" si="1"/>
        <v>0</v>
      </c>
      <c r="GC36" s="149">
        <f t="shared" si="2"/>
        <v>-188</v>
      </c>
      <c r="GD36" s="150">
        <f t="shared" si="3"/>
        <v>0</v>
      </c>
      <c r="GE36" s="151" t="str">
        <f t="shared" si="10"/>
        <v/>
      </c>
      <c r="GF36" s="91"/>
      <c r="GG36" s="91"/>
      <c r="GH36" s="175"/>
      <c r="GI36" s="152" t="str">
        <f t="shared" si="11"/>
        <v/>
      </c>
      <c r="GJ36" s="91"/>
      <c r="GK36" s="91"/>
      <c r="GL36" s="180"/>
      <c r="GM36" s="181"/>
      <c r="GN36" s="182"/>
      <c r="GO36" s="101"/>
      <c r="GP36" s="101"/>
      <c r="GQ36" s="101"/>
      <c r="GR36" s="101"/>
      <c r="GS36" s="101"/>
      <c r="GT36" s="101"/>
      <c r="GU36" s="101"/>
      <c r="GV36" s="121" t="s">
        <v>95</v>
      </c>
      <c r="GW36" s="122" t="s">
        <v>174</v>
      </c>
      <c r="GX36" s="254" t="s">
        <v>29</v>
      </c>
      <c r="GY36" s="254" t="s">
        <v>18</v>
      </c>
      <c r="GZ36" s="3">
        <v>0</v>
      </c>
      <c r="HA36" s="3">
        <v>0</v>
      </c>
      <c r="HB36" s="3">
        <f t="shared" si="12"/>
        <v>0</v>
      </c>
      <c r="HC36" s="3">
        <v>0</v>
      </c>
      <c r="HD36" s="3">
        <v>0</v>
      </c>
      <c r="HE36" s="6"/>
      <c r="HF36" s="127">
        <f t="shared" si="9"/>
        <v>-164</v>
      </c>
      <c r="HG36" s="128">
        <v>328</v>
      </c>
      <c r="HH36" s="129">
        <v>44025</v>
      </c>
      <c r="HI36" s="98">
        <f t="shared" si="7"/>
        <v>0</v>
      </c>
      <c r="HJ36" s="128">
        <v>328</v>
      </c>
      <c r="HK36" s="129">
        <v>44025</v>
      </c>
      <c r="HL36" s="129"/>
      <c r="HM36" s="129"/>
      <c r="HN36" s="129"/>
      <c r="HO36" s="129"/>
      <c r="HP36" s="129"/>
      <c r="HQ36" s="129"/>
      <c r="HR36" s="129"/>
      <c r="HS36" s="129"/>
      <c r="HT36" s="129"/>
      <c r="HU36" s="129"/>
      <c r="HV36" s="137"/>
      <c r="HW36" s="208"/>
      <c r="HX36" s="98"/>
      <c r="HY36" s="98"/>
      <c r="HZ36" s="98"/>
      <c r="IA36" s="98"/>
      <c r="IB36" s="98"/>
      <c r="IC36" s="209"/>
    </row>
    <row r="37" spans="1:237" x14ac:dyDescent="0.35">
      <c r="A37" s="217" t="str">
        <f t="shared" si="8"/>
        <v>AKTIV</v>
      </c>
      <c r="B37" s="218"/>
      <c r="C37" s="296"/>
      <c r="D37" s="296"/>
      <c r="E37" s="296"/>
      <c r="F37" s="296"/>
      <c r="G37" s="296"/>
      <c r="H37" s="296"/>
      <c r="I37" s="297"/>
      <c r="J37" s="297"/>
      <c r="K37" s="293"/>
      <c r="L37" s="293"/>
      <c r="M37" s="293"/>
      <c r="N37" s="293"/>
      <c r="O37" s="293"/>
      <c r="P37" s="293"/>
      <c r="Q37" s="293"/>
      <c r="R37" s="293"/>
      <c r="S37" s="294"/>
      <c r="T37" s="294"/>
      <c r="U37" s="294"/>
      <c r="V37" s="294"/>
      <c r="W37" s="294"/>
      <c r="X37" s="294"/>
      <c r="Y37" s="294"/>
      <c r="Z37" s="294"/>
      <c r="AA37" s="294"/>
      <c r="AB37" s="294"/>
      <c r="AC37" s="294"/>
      <c r="AD37" s="294"/>
      <c r="AE37" s="294"/>
      <c r="AF37" s="294"/>
      <c r="AG37" s="294"/>
      <c r="AH37" s="294"/>
      <c r="AI37" s="294"/>
      <c r="AJ37" s="294"/>
      <c r="AK37" s="294"/>
      <c r="AL37" s="294"/>
      <c r="AM37" s="294"/>
      <c r="AN37" s="294"/>
      <c r="AO37" s="294"/>
      <c r="AP37" s="294"/>
      <c r="AQ37" s="294"/>
      <c r="AR37" s="294"/>
      <c r="AS37" s="294"/>
      <c r="AT37" s="294"/>
      <c r="AU37" s="294"/>
      <c r="AV37" s="276"/>
      <c r="AW37" s="295"/>
      <c r="AX37" s="295"/>
      <c r="AY37" s="293"/>
      <c r="AZ37" s="293"/>
      <c r="BA37" s="293"/>
      <c r="BB37" s="293"/>
      <c r="BC37" s="293"/>
      <c r="BD37" s="293"/>
      <c r="BE37" s="293"/>
      <c r="BF37" s="293"/>
      <c r="BG37" s="293"/>
      <c r="BJ37" s="204"/>
      <c r="BK37" s="204"/>
      <c r="BL37" s="204"/>
      <c r="BM37" s="204"/>
      <c r="BN37" s="204"/>
      <c r="BO37" s="204"/>
      <c r="BP37" s="204"/>
      <c r="BQ37" s="204"/>
      <c r="BR37" s="204"/>
      <c r="BS37" s="204"/>
      <c r="BT37" s="204"/>
      <c r="BU37" s="204"/>
      <c r="BV37" s="204"/>
      <c r="BW37" s="204"/>
      <c r="BX37" s="204"/>
      <c r="BY37" s="205"/>
      <c r="BZ37" s="205"/>
      <c r="CA37" s="205"/>
      <c r="CB37" s="205"/>
      <c r="CC37" s="205"/>
      <c r="CD37" s="205"/>
      <c r="CE37" s="205"/>
      <c r="CF37" s="205"/>
      <c r="CG37" s="205"/>
      <c r="CH37" s="205"/>
      <c r="CI37" s="205"/>
      <c r="CJ37" s="205"/>
      <c r="CK37" s="205"/>
      <c r="CL37" s="205"/>
      <c r="CM37" s="205"/>
      <c r="CN37" s="205"/>
      <c r="CO37" s="207"/>
      <c r="CP37" s="207"/>
      <c r="CQ37" s="207"/>
      <c r="CR37" s="207"/>
      <c r="CS37" s="207"/>
      <c r="CT37" s="288"/>
      <c r="CU37" s="288"/>
      <c r="CV37" s="288"/>
      <c r="CW37" s="288"/>
      <c r="CX37" s="288"/>
      <c r="CY37" s="288"/>
      <c r="CZ37" s="288"/>
      <c r="DA37" s="288"/>
      <c r="DB37" s="285"/>
      <c r="DC37" s="285"/>
      <c r="DD37" s="285"/>
      <c r="DE37" s="285"/>
      <c r="DF37" s="285"/>
      <c r="DG37" s="285"/>
      <c r="DH37" s="285"/>
      <c r="DI37" s="285"/>
      <c r="DJ37" s="285"/>
      <c r="DK37" s="285"/>
      <c r="DL37" s="285"/>
      <c r="DM37" s="285"/>
      <c r="DN37" s="285"/>
      <c r="DO37" s="285"/>
      <c r="DP37" s="285"/>
      <c r="DQ37" s="285"/>
      <c r="DR37" s="285"/>
      <c r="DS37" s="285"/>
      <c r="DT37" s="285"/>
      <c r="DU37" s="285"/>
      <c r="DV37" s="285"/>
      <c r="DW37" s="285"/>
      <c r="DX37" s="285"/>
      <c r="DY37" s="285"/>
      <c r="DZ37" s="285"/>
      <c r="EA37" s="285"/>
      <c r="EB37" s="285"/>
      <c r="EC37" s="285"/>
      <c r="ED37" s="285"/>
      <c r="EE37" s="285"/>
      <c r="EF37" s="285"/>
      <c r="EG37" s="285"/>
      <c r="EH37" s="285"/>
      <c r="EI37" s="285"/>
      <c r="EJ37" s="285"/>
      <c r="EK37" s="285"/>
      <c r="EL37" s="285"/>
      <c r="EM37" s="285"/>
      <c r="EN37" s="285"/>
      <c r="EO37" s="285"/>
      <c r="EP37" s="285"/>
      <c r="EQ37" s="285"/>
      <c r="ER37" s="285"/>
      <c r="ES37" s="285"/>
      <c r="ET37" s="285"/>
      <c r="EU37" s="285"/>
      <c r="EV37" s="285"/>
      <c r="EW37" s="206"/>
      <c r="FW37" s="281" t="e">
        <f>IF(FY37="","",IF(AND(FX37&gt;=1,FX37&lt;9),FX37,                                   IF((FX37-((#REF!-1)*5))&lt;9,(FX42-((#REF!-1)*5))+25,FX37-((#REF!-1)*5))))</f>
        <v>#REF!</v>
      </c>
      <c r="FX37" s="171">
        <v>26</v>
      </c>
      <c r="FY37" s="197" t="s">
        <v>71</v>
      </c>
      <c r="FZ37" s="192" t="s">
        <v>25</v>
      </c>
      <c r="GA37" s="82" t="str">
        <f t="shared" si="0"/>
        <v>INT</v>
      </c>
      <c r="GB37" s="148">
        <f t="shared" si="1"/>
        <v>0</v>
      </c>
      <c r="GC37" s="149">
        <f t="shared" si="2"/>
        <v>-188</v>
      </c>
      <c r="GD37" s="150">
        <f t="shared" si="3"/>
        <v>0</v>
      </c>
      <c r="GE37" s="151" t="str">
        <f t="shared" si="10"/>
        <v/>
      </c>
      <c r="GF37" s="91"/>
      <c r="GG37" s="91"/>
      <c r="GH37" s="175"/>
      <c r="GI37" s="152" t="str">
        <f t="shared" si="11"/>
        <v/>
      </c>
      <c r="GJ37" s="91"/>
      <c r="GK37" s="91"/>
      <c r="GL37" s="180"/>
      <c r="GM37" s="181"/>
      <c r="GN37" s="182"/>
      <c r="GO37" s="101"/>
      <c r="GP37" s="101"/>
      <c r="GQ37" s="101"/>
      <c r="GR37" s="101"/>
      <c r="GS37" s="101"/>
      <c r="GT37" s="101"/>
      <c r="GU37" s="101"/>
      <c r="GV37" s="123" t="s">
        <v>96</v>
      </c>
      <c r="GW37" s="124" t="s">
        <v>175</v>
      </c>
      <c r="GX37" s="254" t="s">
        <v>32</v>
      </c>
      <c r="GY37" s="254" t="s">
        <v>5</v>
      </c>
      <c r="GZ37" s="126">
        <v>0</v>
      </c>
      <c r="HA37" s="126">
        <v>0</v>
      </c>
      <c r="HB37" s="126">
        <f t="shared" si="12"/>
        <v>0</v>
      </c>
      <c r="HC37" s="126">
        <v>0</v>
      </c>
      <c r="HD37" s="126">
        <v>0</v>
      </c>
      <c r="HE37" s="6"/>
      <c r="HF37" s="127">
        <f t="shared" si="9"/>
        <v>-163</v>
      </c>
      <c r="HG37" s="128">
        <v>-1</v>
      </c>
      <c r="HH37" s="129"/>
      <c r="HI37" s="98">
        <f t="shared" si="7"/>
        <v>1</v>
      </c>
      <c r="HJ37" s="128"/>
      <c r="HK37" s="129"/>
      <c r="HL37" s="129">
        <v>43800</v>
      </c>
      <c r="HM37" s="129"/>
      <c r="HN37" s="129"/>
      <c r="HO37" s="129"/>
      <c r="HP37" s="129"/>
      <c r="HQ37" s="129"/>
      <c r="HR37" s="129"/>
      <c r="HS37" s="129"/>
      <c r="HT37" s="129"/>
      <c r="HU37" s="129"/>
      <c r="HV37" s="137"/>
      <c r="HW37" s="208"/>
      <c r="HX37" s="98"/>
      <c r="HY37" s="98"/>
      <c r="HZ37" s="98"/>
      <c r="IA37" s="98"/>
      <c r="IB37" s="98"/>
      <c r="IC37" s="209"/>
    </row>
    <row r="38" spans="1:237" x14ac:dyDescent="0.35">
      <c r="A38" s="217" t="str">
        <f t="shared" si="8"/>
        <v>PAUSE</v>
      </c>
      <c r="B38" s="218"/>
      <c r="C38" s="296"/>
      <c r="D38" s="296"/>
      <c r="E38" s="296"/>
      <c r="F38" s="296"/>
      <c r="G38" s="296"/>
      <c r="H38" s="296"/>
      <c r="I38" s="297"/>
      <c r="J38" s="297"/>
      <c r="K38" s="293"/>
      <c r="L38" s="293"/>
      <c r="M38" s="293"/>
      <c r="N38" s="293"/>
      <c r="O38" s="293"/>
      <c r="P38" s="293"/>
      <c r="Q38" s="293"/>
      <c r="R38" s="293"/>
      <c r="S38" s="294"/>
      <c r="T38" s="294"/>
      <c r="U38" s="294"/>
      <c r="V38" s="294"/>
      <c r="W38" s="294"/>
      <c r="X38" s="294"/>
      <c r="Y38" s="294"/>
      <c r="Z38" s="294"/>
      <c r="AA38" s="294"/>
      <c r="AB38" s="294"/>
      <c r="AC38" s="294"/>
      <c r="AD38" s="294"/>
      <c r="AE38" s="294"/>
      <c r="AF38" s="294"/>
      <c r="AG38" s="294"/>
      <c r="AH38" s="294"/>
      <c r="AI38" s="294"/>
      <c r="AJ38" s="294"/>
      <c r="AK38" s="294"/>
      <c r="AL38" s="294"/>
      <c r="AM38" s="294"/>
      <c r="AN38" s="294"/>
      <c r="AO38" s="294"/>
      <c r="AP38" s="294"/>
      <c r="AQ38" s="294"/>
      <c r="AR38" s="294"/>
      <c r="AS38" s="294"/>
      <c r="AT38" s="294"/>
      <c r="AU38" s="294"/>
      <c r="AV38" s="276"/>
      <c r="AW38" s="295"/>
      <c r="AX38" s="295"/>
      <c r="AY38" s="293"/>
      <c r="AZ38" s="293"/>
      <c r="BA38" s="293"/>
      <c r="BB38" s="293"/>
      <c r="BC38" s="293"/>
      <c r="BD38" s="293"/>
      <c r="BE38" s="293"/>
      <c r="BF38" s="293"/>
      <c r="BG38" s="293"/>
      <c r="BJ38" s="204"/>
      <c r="BK38" s="204"/>
      <c r="BL38" s="204"/>
      <c r="BM38" s="204"/>
      <c r="BN38" s="204"/>
      <c r="BO38" s="204"/>
      <c r="BP38" s="204"/>
      <c r="BQ38" s="204"/>
      <c r="BR38" s="204"/>
      <c r="BS38" s="204"/>
      <c r="BT38" s="204"/>
      <c r="BU38" s="204"/>
      <c r="BV38" s="204"/>
      <c r="BW38" s="204"/>
      <c r="BX38" s="204"/>
      <c r="BY38" s="205"/>
      <c r="BZ38" s="205"/>
      <c r="CA38" s="205"/>
      <c r="CB38" s="205"/>
      <c r="CC38" s="277"/>
      <c r="CD38" s="277"/>
      <c r="CE38" s="277"/>
      <c r="CF38" s="277"/>
      <c r="CG38" s="205"/>
      <c r="CH38" s="205"/>
      <c r="CI38" s="205"/>
      <c r="CJ38" s="205"/>
      <c r="CK38" s="205"/>
      <c r="CL38" s="205"/>
      <c r="CM38" s="205"/>
      <c r="CN38" s="205"/>
      <c r="CO38" s="207"/>
      <c r="CP38" s="207"/>
      <c r="CQ38" s="207"/>
      <c r="CR38" s="207"/>
      <c r="CS38" s="207"/>
      <c r="CT38" s="288"/>
      <c r="CU38" s="288"/>
      <c r="CV38" s="288"/>
      <c r="CW38" s="288"/>
      <c r="CX38" s="288"/>
      <c r="CY38" s="288"/>
      <c r="CZ38" s="288"/>
      <c r="DA38" s="288"/>
      <c r="DB38" s="285"/>
      <c r="DC38" s="285"/>
      <c r="DD38" s="285"/>
      <c r="DE38" s="285"/>
      <c r="DF38" s="285"/>
      <c r="DG38" s="285"/>
      <c r="DH38" s="285"/>
      <c r="DI38" s="285"/>
      <c r="DJ38" s="285"/>
      <c r="DK38" s="285"/>
      <c r="DL38" s="285"/>
      <c r="DM38" s="285"/>
      <c r="DN38" s="285"/>
      <c r="DO38" s="285"/>
      <c r="DP38" s="285"/>
      <c r="DQ38" s="285"/>
      <c r="DR38" s="285"/>
      <c r="DS38" s="285"/>
      <c r="DT38" s="285"/>
      <c r="DU38" s="285"/>
      <c r="DV38" s="285"/>
      <c r="DW38" s="285"/>
      <c r="DX38" s="285"/>
      <c r="DY38" s="285"/>
      <c r="DZ38" s="285"/>
      <c r="EA38" s="285"/>
      <c r="EB38" s="285"/>
      <c r="EC38" s="285"/>
      <c r="ED38" s="285"/>
      <c r="EE38" s="285"/>
      <c r="EF38" s="285"/>
      <c r="EG38" s="285"/>
      <c r="EH38" s="285"/>
      <c r="EI38" s="285"/>
      <c r="EJ38" s="285"/>
      <c r="EK38" s="285"/>
      <c r="EL38" s="285"/>
      <c r="EM38" s="285"/>
      <c r="EN38" s="285"/>
      <c r="EO38" s="285"/>
      <c r="EP38" s="285"/>
      <c r="EQ38" s="285"/>
      <c r="ER38" s="285"/>
      <c r="ES38" s="285"/>
      <c r="ET38" s="285"/>
      <c r="EU38" s="285"/>
      <c r="EV38" s="285"/>
      <c r="EW38" s="206"/>
      <c r="FW38" s="281" t="e">
        <f>IF(FY38="","",IF(AND(FX38&gt;=1,FX38&lt;9),FX38,                                   IF((FX38-((#REF!-1)*5))&lt;9,(FX43-((#REF!-1)*5))+25,FX38-((#REF!-1)*5))))</f>
        <v>#REF!</v>
      </c>
      <c r="FX38" s="171">
        <v>27</v>
      </c>
      <c r="FY38" s="197" t="s">
        <v>71</v>
      </c>
      <c r="FZ38" s="192" t="s">
        <v>25</v>
      </c>
      <c r="GA38" s="82" t="str">
        <f t="shared" si="0"/>
        <v>INT</v>
      </c>
      <c r="GB38" s="148">
        <f t="shared" si="1"/>
        <v>0</v>
      </c>
      <c r="GC38" s="149">
        <f t="shared" si="2"/>
        <v>-188</v>
      </c>
      <c r="GD38" s="150">
        <f t="shared" si="3"/>
        <v>0</v>
      </c>
      <c r="GE38" s="151" t="str">
        <f t="shared" si="10"/>
        <v/>
      </c>
      <c r="GF38" s="91"/>
      <c r="GG38" s="91"/>
      <c r="GH38" s="175"/>
      <c r="GI38" s="152" t="str">
        <f t="shared" si="11"/>
        <v/>
      </c>
      <c r="GJ38" s="91"/>
      <c r="GK38" s="91"/>
      <c r="GL38" s="180"/>
      <c r="GM38" s="181"/>
      <c r="GN38" s="182"/>
      <c r="GO38" s="101"/>
      <c r="GP38" s="101"/>
      <c r="GQ38" s="101">
        <v>7</v>
      </c>
      <c r="GR38" s="101"/>
      <c r="GS38" s="101"/>
      <c r="GT38" s="101"/>
      <c r="GU38" s="101"/>
      <c r="GV38" s="121" t="s">
        <v>97</v>
      </c>
      <c r="GW38" s="122" t="s">
        <v>176</v>
      </c>
      <c r="GX38" s="254" t="s">
        <v>28</v>
      </c>
      <c r="GY38" s="254" t="s">
        <v>9</v>
      </c>
      <c r="GZ38" s="126">
        <v>70000000000</v>
      </c>
      <c r="HA38" s="126">
        <v>10000000000</v>
      </c>
      <c r="HB38" s="126">
        <f t="shared" si="12"/>
        <v>0</v>
      </c>
      <c r="HC38" s="126">
        <v>70000000000</v>
      </c>
      <c r="HD38" s="126">
        <v>10000000000</v>
      </c>
      <c r="HE38" s="6"/>
      <c r="HF38" s="127">
        <f t="shared" si="9"/>
        <v>-162</v>
      </c>
      <c r="HG38" s="128">
        <v>-1</v>
      </c>
      <c r="HH38" s="129"/>
      <c r="HI38" s="98">
        <f t="shared" si="7"/>
        <v>1</v>
      </c>
      <c r="HJ38" s="128"/>
      <c r="HK38" s="129"/>
      <c r="HL38" s="129">
        <v>43800</v>
      </c>
      <c r="HM38" s="129"/>
      <c r="HN38" s="129"/>
      <c r="HO38" s="129"/>
      <c r="HP38" s="129"/>
      <c r="HQ38" s="129"/>
      <c r="HR38" s="129"/>
      <c r="HS38" s="129"/>
      <c r="HT38" s="129"/>
      <c r="HU38" s="129"/>
      <c r="HV38" s="137"/>
      <c r="HW38" s="208"/>
      <c r="HX38" s="98"/>
      <c r="HY38" s="98"/>
      <c r="HZ38" s="98"/>
      <c r="IA38" s="98"/>
      <c r="IB38" s="98"/>
      <c r="IC38" s="209"/>
    </row>
    <row r="39" spans="1:237" x14ac:dyDescent="0.35">
      <c r="A39" s="217" t="str">
        <f t="shared" si="8"/>
        <v>STOPP</v>
      </c>
      <c r="B39" s="218"/>
      <c r="C39" s="296"/>
      <c r="D39" s="296"/>
      <c r="E39" s="296"/>
      <c r="F39" s="296"/>
      <c r="G39" s="296"/>
      <c r="H39" s="296"/>
      <c r="I39" s="297"/>
      <c r="J39" s="297"/>
      <c r="K39" s="293"/>
      <c r="L39" s="293"/>
      <c r="M39" s="293"/>
      <c r="N39" s="293"/>
      <c r="O39" s="293"/>
      <c r="P39" s="293"/>
      <c r="Q39" s="293"/>
      <c r="R39" s="293"/>
      <c r="S39" s="294"/>
      <c r="T39" s="294"/>
      <c r="U39" s="294"/>
      <c r="V39" s="294"/>
      <c r="W39" s="294"/>
      <c r="X39" s="294"/>
      <c r="Y39" s="294"/>
      <c r="Z39" s="294"/>
      <c r="AA39" s="294"/>
      <c r="AB39" s="294"/>
      <c r="AC39" s="294"/>
      <c r="AD39" s="294"/>
      <c r="AE39" s="294"/>
      <c r="AF39" s="294"/>
      <c r="AG39" s="294"/>
      <c r="AH39" s="294"/>
      <c r="AI39" s="294"/>
      <c r="AJ39" s="294"/>
      <c r="AK39" s="294"/>
      <c r="AL39" s="294"/>
      <c r="AM39" s="294"/>
      <c r="AN39" s="294"/>
      <c r="AO39" s="294"/>
      <c r="AP39" s="294"/>
      <c r="AQ39" s="294"/>
      <c r="AR39" s="294"/>
      <c r="AS39" s="294"/>
      <c r="AT39" s="294"/>
      <c r="AU39" s="294"/>
      <c r="AV39" s="276"/>
      <c r="AW39" s="295"/>
      <c r="AX39" s="295"/>
      <c r="AY39" s="293"/>
      <c r="AZ39" s="293"/>
      <c r="BA39" s="293"/>
      <c r="BB39" s="293"/>
      <c r="BC39" s="293"/>
      <c r="BD39" s="293"/>
      <c r="BE39" s="293"/>
      <c r="BF39" s="293"/>
      <c r="BG39" s="293"/>
      <c r="BJ39" s="204"/>
      <c r="BK39" s="204"/>
      <c r="BL39" s="204"/>
      <c r="BM39" s="204"/>
      <c r="BN39" s="204"/>
      <c r="BO39" s="204"/>
      <c r="BP39" s="204"/>
      <c r="BQ39" s="204"/>
      <c r="BR39" s="204"/>
      <c r="BS39" s="204"/>
      <c r="BT39" s="204"/>
      <c r="BU39" s="204"/>
      <c r="BV39" s="204"/>
      <c r="BW39" s="204"/>
      <c r="BX39" s="204"/>
      <c r="BY39" s="205"/>
      <c r="BZ39" s="205"/>
      <c r="CA39" s="205"/>
      <c r="CB39" s="205"/>
      <c r="CC39" s="205"/>
      <c r="CD39" s="205"/>
      <c r="CE39" s="205"/>
      <c r="CF39" s="205"/>
      <c r="CG39" s="205"/>
      <c r="CH39" s="205"/>
      <c r="CI39" s="205"/>
      <c r="CJ39" s="205"/>
      <c r="CK39" s="205"/>
      <c r="CL39" s="205"/>
      <c r="CM39" s="205"/>
      <c r="CN39" s="205"/>
      <c r="CO39" s="207"/>
      <c r="CP39" s="207"/>
      <c r="CQ39" s="207"/>
      <c r="CR39" s="207"/>
      <c r="CS39" s="207"/>
      <c r="CT39" s="288"/>
      <c r="CU39" s="288"/>
      <c r="CV39" s="288"/>
      <c r="CW39" s="288"/>
      <c r="CX39" s="288"/>
      <c r="CY39" s="288"/>
      <c r="CZ39" s="288"/>
      <c r="DA39" s="288"/>
      <c r="DB39" s="285"/>
      <c r="DC39" s="285"/>
      <c r="DD39" s="285"/>
      <c r="DE39" s="285"/>
      <c r="DF39" s="285"/>
      <c r="DG39" s="285"/>
      <c r="DH39" s="285"/>
      <c r="DI39" s="285"/>
      <c r="DJ39" s="285"/>
      <c r="DK39" s="285"/>
      <c r="DL39" s="285"/>
      <c r="DM39" s="285"/>
      <c r="DN39" s="285"/>
      <c r="DO39" s="285"/>
      <c r="DP39" s="285"/>
      <c r="DQ39" s="285"/>
      <c r="DR39" s="285"/>
      <c r="DS39" s="285"/>
      <c r="DT39" s="285"/>
      <c r="DU39" s="285"/>
      <c r="DV39" s="285"/>
      <c r="DW39" s="285"/>
      <c r="DX39" s="285"/>
      <c r="DY39" s="285"/>
      <c r="DZ39" s="285"/>
      <c r="EA39" s="285"/>
      <c r="EB39" s="285"/>
      <c r="EC39" s="285"/>
      <c r="ED39" s="285"/>
      <c r="EE39" s="285"/>
      <c r="EF39" s="285"/>
      <c r="EG39" s="285"/>
      <c r="EH39" s="285"/>
      <c r="EI39" s="285"/>
      <c r="EJ39" s="285"/>
      <c r="EK39" s="285"/>
      <c r="EL39" s="285"/>
      <c r="EM39" s="285"/>
      <c r="EN39" s="285"/>
      <c r="EO39" s="285"/>
      <c r="EP39" s="285"/>
      <c r="EQ39" s="285"/>
      <c r="ER39" s="285"/>
      <c r="ES39" s="285"/>
      <c r="ET39" s="285"/>
      <c r="EU39" s="285"/>
      <c r="EV39" s="285"/>
      <c r="EW39" s="206"/>
      <c r="FW39" s="284" t="e">
        <f>IF(FY39="","",IF(AND(FX39&gt;=1,FX39&lt;9),FX39,                                   IF((FX39-((#REF!-1)*5))&lt;9,(FX44-((#REF!-1)*5))+25,FX39-((#REF!-1)*5))))</f>
        <v>#REF!</v>
      </c>
      <c r="FX39" s="174">
        <v>28</v>
      </c>
      <c r="FY39" s="200" t="s">
        <v>71</v>
      </c>
      <c r="FZ39" s="195" t="s">
        <v>25</v>
      </c>
      <c r="GA39" s="196" t="str">
        <f t="shared" si="0"/>
        <v>INT</v>
      </c>
      <c r="GB39" s="166">
        <f t="shared" si="1"/>
        <v>0</v>
      </c>
      <c r="GC39" s="167">
        <f t="shared" si="2"/>
        <v>-188</v>
      </c>
      <c r="GD39" s="168">
        <f t="shared" si="3"/>
        <v>0</v>
      </c>
      <c r="GE39" s="169" t="str">
        <f t="shared" si="10"/>
        <v/>
      </c>
      <c r="GF39" s="178"/>
      <c r="GG39" s="178"/>
      <c r="GH39" s="179"/>
      <c r="GI39" s="170" t="str">
        <f t="shared" si="11"/>
        <v/>
      </c>
      <c r="GJ39" s="178"/>
      <c r="GK39" s="178"/>
      <c r="GL39" s="189"/>
      <c r="GM39" s="190"/>
      <c r="GN39" s="191"/>
      <c r="GO39" s="101"/>
      <c r="GP39" s="101"/>
      <c r="GQ39" s="101"/>
      <c r="GR39" s="101"/>
      <c r="GS39" s="101"/>
      <c r="GT39" s="101"/>
      <c r="GU39" s="101"/>
      <c r="GV39" s="123" t="s">
        <v>98</v>
      </c>
      <c r="GW39" s="124" t="s">
        <v>177</v>
      </c>
      <c r="GX39" s="254" t="s">
        <v>29</v>
      </c>
      <c r="GY39" s="254" t="s">
        <v>25</v>
      </c>
      <c r="GZ39" s="3">
        <v>0</v>
      </c>
      <c r="HA39" s="3">
        <v>0</v>
      </c>
      <c r="HB39" s="3">
        <f t="shared" si="12"/>
        <v>0</v>
      </c>
      <c r="HC39" s="3">
        <v>0</v>
      </c>
      <c r="HD39" s="3">
        <v>0</v>
      </c>
      <c r="HE39" s="6"/>
      <c r="HF39" s="127">
        <f t="shared" si="9"/>
        <v>-161</v>
      </c>
      <c r="HG39" s="128">
        <v>276</v>
      </c>
      <c r="HH39" s="129">
        <v>44087</v>
      </c>
      <c r="HI39" s="98">
        <f t="shared" si="7"/>
        <v>1</v>
      </c>
      <c r="HJ39" s="128">
        <v>276</v>
      </c>
      <c r="HK39" s="129">
        <v>44087</v>
      </c>
      <c r="HL39" s="129">
        <v>44087</v>
      </c>
      <c r="HM39" s="129">
        <v>44284</v>
      </c>
      <c r="HN39" s="129"/>
      <c r="HO39" s="129"/>
      <c r="HP39" s="129"/>
      <c r="HQ39" s="129"/>
      <c r="HR39" s="129"/>
      <c r="HS39" s="129"/>
      <c r="HT39" s="129"/>
      <c r="HU39" s="129"/>
      <c r="HV39" s="137"/>
      <c r="HW39" s="208" t="s">
        <v>2</v>
      </c>
      <c r="HX39" s="98" t="s">
        <v>2</v>
      </c>
      <c r="HY39" s="98" t="s">
        <v>2</v>
      </c>
      <c r="HZ39" s="98" t="s">
        <v>2</v>
      </c>
      <c r="IA39" s="98" t="s">
        <v>2</v>
      </c>
      <c r="IB39" s="98" t="s">
        <v>2</v>
      </c>
      <c r="IC39" s="209" t="s">
        <v>2</v>
      </c>
    </row>
    <row r="40" spans="1:237" x14ac:dyDescent="0.35">
      <c r="A40" s="217" t="str">
        <f t="shared" si="8"/>
        <v>AKTIV</v>
      </c>
      <c r="B40" s="218"/>
      <c r="C40" s="296"/>
      <c r="D40" s="296"/>
      <c r="E40" s="296"/>
      <c r="F40" s="296"/>
      <c r="G40" s="296"/>
      <c r="H40" s="296"/>
      <c r="I40" s="297"/>
      <c r="J40" s="297"/>
      <c r="K40" s="293"/>
      <c r="L40" s="293"/>
      <c r="M40" s="293"/>
      <c r="N40" s="293"/>
      <c r="O40" s="293"/>
      <c r="P40" s="293"/>
      <c r="Q40" s="293"/>
      <c r="R40" s="293"/>
      <c r="S40" s="294"/>
      <c r="T40" s="294"/>
      <c r="U40" s="294"/>
      <c r="V40" s="294"/>
      <c r="W40" s="294"/>
      <c r="X40" s="294"/>
      <c r="Y40" s="294"/>
      <c r="Z40" s="294"/>
      <c r="AA40" s="294"/>
      <c r="AB40" s="294"/>
      <c r="AC40" s="294"/>
      <c r="AD40" s="294"/>
      <c r="AE40" s="294"/>
      <c r="AF40" s="294"/>
      <c r="AG40" s="294"/>
      <c r="AH40" s="294"/>
      <c r="AI40" s="294"/>
      <c r="AJ40" s="294"/>
      <c r="AK40" s="294"/>
      <c r="AL40" s="294"/>
      <c r="AM40" s="294"/>
      <c r="AN40" s="294"/>
      <c r="AO40" s="294"/>
      <c r="AP40" s="294"/>
      <c r="AQ40" s="294"/>
      <c r="AR40" s="294"/>
      <c r="AS40" s="294"/>
      <c r="AT40" s="294"/>
      <c r="AU40" s="294"/>
      <c r="AV40" s="276"/>
      <c r="AW40" s="295"/>
      <c r="AX40" s="295"/>
      <c r="AY40" s="293"/>
      <c r="AZ40" s="293"/>
      <c r="BA40" s="293"/>
      <c r="BB40" s="293"/>
      <c r="BC40" s="293"/>
      <c r="BD40" s="293"/>
      <c r="BE40" s="293"/>
      <c r="BF40" s="293"/>
      <c r="BG40" s="293"/>
      <c r="BJ40" s="204"/>
      <c r="BK40" s="204"/>
      <c r="BL40" s="204"/>
      <c r="BM40" s="204"/>
      <c r="BN40" s="204"/>
      <c r="BO40" s="204"/>
      <c r="BP40" s="204"/>
      <c r="BQ40" s="204"/>
      <c r="BR40" s="204"/>
      <c r="BS40" s="204"/>
      <c r="BT40" s="204"/>
      <c r="BU40" s="204"/>
      <c r="BV40" s="204"/>
      <c r="BW40" s="204"/>
      <c r="BX40" s="204"/>
      <c r="BY40" s="205"/>
      <c r="BZ40" s="205"/>
      <c r="CA40" s="205"/>
      <c r="CB40" s="205"/>
      <c r="CC40" s="205"/>
      <c r="CD40" s="205"/>
      <c r="CE40" s="205"/>
      <c r="CF40" s="205"/>
      <c r="CG40" s="205"/>
      <c r="CH40" s="205"/>
      <c r="CI40" s="205"/>
      <c r="CJ40" s="205"/>
      <c r="CK40" s="205"/>
      <c r="CL40" s="205"/>
      <c r="CM40" s="205"/>
      <c r="CN40" s="205"/>
      <c r="CO40" s="207"/>
      <c r="CP40" s="207"/>
      <c r="CQ40" s="207"/>
      <c r="CR40" s="207"/>
      <c r="CS40" s="207"/>
      <c r="CT40" s="288"/>
      <c r="CU40" s="288"/>
      <c r="CV40" s="288"/>
      <c r="CW40" s="288"/>
      <c r="CX40" s="288"/>
      <c r="CY40" s="288"/>
      <c r="CZ40" s="288"/>
      <c r="DA40" s="288"/>
      <c r="DB40" s="285"/>
      <c r="DC40" s="285"/>
      <c r="DD40" s="285"/>
      <c r="DE40" s="285"/>
      <c r="DF40" s="285"/>
      <c r="DG40" s="285"/>
      <c r="DH40" s="285"/>
      <c r="DI40" s="285"/>
      <c r="DJ40" s="285"/>
      <c r="DK40" s="285"/>
      <c r="DL40" s="285"/>
      <c r="DM40" s="285"/>
      <c r="DN40" s="285"/>
      <c r="DO40" s="285"/>
      <c r="DP40" s="285"/>
      <c r="DQ40" s="285"/>
      <c r="DR40" s="285"/>
      <c r="DS40" s="285"/>
      <c r="DT40" s="285"/>
      <c r="DU40" s="285"/>
      <c r="DV40" s="285"/>
      <c r="DW40" s="285"/>
      <c r="DX40" s="285"/>
      <c r="DY40" s="285"/>
      <c r="DZ40" s="285"/>
      <c r="EA40" s="285"/>
      <c r="EB40" s="285"/>
      <c r="EC40" s="285"/>
      <c r="ED40" s="285"/>
      <c r="EE40" s="285"/>
      <c r="EF40" s="285"/>
      <c r="EG40" s="285"/>
      <c r="EH40" s="285"/>
      <c r="EI40" s="285"/>
      <c r="EJ40" s="285"/>
      <c r="EK40" s="285"/>
      <c r="EL40" s="285"/>
      <c r="EM40" s="285"/>
      <c r="EN40" s="285"/>
      <c r="EO40" s="285"/>
      <c r="EP40" s="285"/>
      <c r="EQ40" s="285"/>
      <c r="ER40" s="285"/>
      <c r="ES40" s="285"/>
      <c r="ET40" s="285"/>
      <c r="EU40" s="285"/>
      <c r="EV40" s="285"/>
      <c r="EW40" s="206"/>
      <c r="FW40" s="283" t="e">
        <f>IF(FY40="","",IF(AND(FX40&gt;=1,FX40&lt;9),FX40,                                   IF((FX40-((#REF!-1)*5))&lt;9,(FX45-((#REF!-1)*5))+25,FX40-((#REF!-1)*5))))</f>
        <v>#REF!</v>
      </c>
      <c r="FX40" s="173">
        <v>29</v>
      </c>
      <c r="FY40" s="199" t="s">
        <v>71</v>
      </c>
      <c r="FZ40" s="194" t="s">
        <v>25</v>
      </c>
      <c r="GA40" s="84" t="str">
        <f t="shared" si="0"/>
        <v>INT</v>
      </c>
      <c r="GB40" s="160">
        <f t="shared" si="1"/>
        <v>0</v>
      </c>
      <c r="GC40" s="161">
        <f t="shared" si="2"/>
        <v>-188</v>
      </c>
      <c r="GD40" s="162">
        <f t="shared" si="3"/>
        <v>0</v>
      </c>
      <c r="GE40" s="163" t="str">
        <f t="shared" si="10"/>
        <v/>
      </c>
      <c r="GF40" s="90"/>
      <c r="GG40" s="90"/>
      <c r="GH40" s="177"/>
      <c r="GI40" s="164" t="str">
        <f t="shared" si="11"/>
        <v/>
      </c>
      <c r="GJ40" s="90"/>
      <c r="GK40" s="90"/>
      <c r="GL40" s="186"/>
      <c r="GM40" s="187"/>
      <c r="GN40" s="188"/>
      <c r="GO40" s="101"/>
      <c r="GP40" s="101"/>
      <c r="GQ40" s="101">
        <v>5</v>
      </c>
      <c r="GR40" s="101"/>
      <c r="GS40" s="101"/>
      <c r="GT40" s="101"/>
      <c r="GU40" s="101"/>
      <c r="GV40" s="121" t="s">
        <v>99</v>
      </c>
      <c r="GW40" s="122" t="s">
        <v>178</v>
      </c>
      <c r="GX40" s="254" t="s">
        <v>29</v>
      </c>
      <c r="GY40" s="254" t="s">
        <v>5</v>
      </c>
      <c r="GZ40" s="3">
        <v>0</v>
      </c>
      <c r="HA40" s="3">
        <v>2000000000</v>
      </c>
      <c r="HB40" s="3">
        <f t="shared" si="12"/>
        <v>2000000000</v>
      </c>
      <c r="HC40" s="3">
        <v>0</v>
      </c>
      <c r="HD40" s="3">
        <v>0</v>
      </c>
      <c r="HE40" s="6"/>
      <c r="HF40" s="127">
        <f t="shared" si="9"/>
        <v>-160</v>
      </c>
      <c r="HG40" s="128">
        <v>127</v>
      </c>
      <c r="HH40" s="129">
        <v>43955</v>
      </c>
      <c r="HI40" s="98">
        <v>1</v>
      </c>
      <c r="HJ40" s="128">
        <v>127</v>
      </c>
      <c r="HK40" s="129">
        <v>43955</v>
      </c>
      <c r="HL40" s="129">
        <v>43955</v>
      </c>
      <c r="HM40" s="129"/>
      <c r="HN40" s="129"/>
      <c r="HO40" s="129"/>
      <c r="HP40" s="129"/>
      <c r="HQ40" s="129"/>
      <c r="HR40" s="129"/>
      <c r="HS40" s="129"/>
      <c r="HT40" s="129"/>
      <c r="HU40" s="129"/>
      <c r="HV40" s="137"/>
      <c r="HW40" s="208" t="s">
        <v>2</v>
      </c>
      <c r="HX40" s="98" t="s">
        <v>3</v>
      </c>
      <c r="HY40" s="98" t="s">
        <v>3</v>
      </c>
      <c r="HZ40" s="98" t="s">
        <v>3</v>
      </c>
      <c r="IA40" s="98"/>
      <c r="IB40" s="98"/>
      <c r="IC40" s="209"/>
    </row>
    <row r="41" spans="1:237" x14ac:dyDescent="0.35">
      <c r="A41" s="217" t="str">
        <f t="shared" si="8"/>
        <v>PAUSE</v>
      </c>
      <c r="B41" s="218"/>
      <c r="C41" s="296"/>
      <c r="D41" s="296"/>
      <c r="E41" s="296"/>
      <c r="F41" s="296"/>
      <c r="G41" s="296"/>
      <c r="H41" s="296"/>
      <c r="I41" s="297"/>
      <c r="J41" s="297"/>
      <c r="K41" s="293"/>
      <c r="L41" s="293"/>
      <c r="M41" s="293"/>
      <c r="N41" s="293"/>
      <c r="O41" s="293"/>
      <c r="P41" s="293"/>
      <c r="Q41" s="293"/>
      <c r="R41" s="293"/>
      <c r="S41" s="294"/>
      <c r="T41" s="294"/>
      <c r="U41" s="294"/>
      <c r="V41" s="294"/>
      <c r="W41" s="294"/>
      <c r="X41" s="294"/>
      <c r="Y41" s="294"/>
      <c r="Z41" s="294"/>
      <c r="AA41" s="294"/>
      <c r="AB41" s="294"/>
      <c r="AC41" s="294"/>
      <c r="AD41" s="294"/>
      <c r="AE41" s="294"/>
      <c r="AF41" s="294"/>
      <c r="AG41" s="294"/>
      <c r="AH41" s="294"/>
      <c r="AI41" s="294"/>
      <c r="AJ41" s="294"/>
      <c r="AK41" s="294"/>
      <c r="AL41" s="294"/>
      <c r="AM41" s="294"/>
      <c r="AN41" s="294"/>
      <c r="AO41" s="294"/>
      <c r="AP41" s="294"/>
      <c r="AQ41" s="294"/>
      <c r="AR41" s="294"/>
      <c r="AS41" s="294"/>
      <c r="AT41" s="294"/>
      <c r="AU41" s="294"/>
      <c r="AV41" s="276"/>
      <c r="AW41" s="295"/>
      <c r="AX41" s="295"/>
      <c r="AY41" s="293"/>
      <c r="AZ41" s="293"/>
      <c r="BA41" s="293"/>
      <c r="BB41" s="293"/>
      <c r="BC41" s="293"/>
      <c r="BD41" s="293"/>
      <c r="BE41" s="293"/>
      <c r="BF41" s="293"/>
      <c r="BG41" s="293"/>
      <c r="BJ41" s="204"/>
      <c r="BK41" s="204"/>
      <c r="BL41" s="204"/>
      <c r="BM41" s="204"/>
      <c r="BN41" s="204"/>
      <c r="BO41" s="204"/>
      <c r="BP41" s="204"/>
      <c r="BQ41" s="204"/>
      <c r="BR41" s="204"/>
      <c r="BS41" s="204"/>
      <c r="BT41" s="204"/>
      <c r="BU41" s="204"/>
      <c r="BV41" s="204"/>
      <c r="BW41" s="204"/>
      <c r="BX41" s="204"/>
      <c r="BY41" s="205"/>
      <c r="BZ41" s="205"/>
      <c r="CA41" s="205"/>
      <c r="CB41" s="205"/>
      <c r="CC41" s="277"/>
      <c r="CD41" s="277"/>
      <c r="CE41" s="277"/>
      <c r="CF41" s="277"/>
      <c r="CG41" s="205"/>
      <c r="CH41" s="205"/>
      <c r="CI41" s="205"/>
      <c r="CJ41" s="205"/>
      <c r="CK41" s="205"/>
      <c r="CL41" s="205"/>
      <c r="CM41" s="205"/>
      <c r="CN41" s="205"/>
      <c r="CO41" s="207"/>
      <c r="CP41" s="207"/>
      <c r="CQ41" s="207"/>
      <c r="CR41" s="207"/>
      <c r="CS41" s="207"/>
      <c r="CT41" s="288"/>
      <c r="CU41" s="288"/>
      <c r="CV41" s="288"/>
      <c r="CW41" s="288"/>
      <c r="CX41" s="288"/>
      <c r="CY41" s="288"/>
      <c r="CZ41" s="288"/>
      <c r="DA41" s="288"/>
      <c r="DB41" s="285"/>
      <c r="DC41" s="285"/>
      <c r="DD41" s="285"/>
      <c r="DE41" s="285"/>
      <c r="DF41" s="285"/>
      <c r="DG41" s="285"/>
      <c r="DH41" s="285"/>
      <c r="DI41" s="285"/>
      <c r="DJ41" s="285"/>
      <c r="DK41" s="285"/>
      <c r="DL41" s="285"/>
      <c r="DM41" s="285"/>
      <c r="DN41" s="285"/>
      <c r="DO41" s="285"/>
      <c r="DP41" s="285"/>
      <c r="DQ41" s="285"/>
      <c r="DR41" s="285"/>
      <c r="DS41" s="285"/>
      <c r="DT41" s="285"/>
      <c r="DU41" s="285"/>
      <c r="DV41" s="285"/>
      <c r="DW41" s="285"/>
      <c r="DX41" s="285"/>
      <c r="DY41" s="285"/>
      <c r="DZ41" s="285"/>
      <c r="EA41" s="285"/>
      <c r="EB41" s="285"/>
      <c r="EC41" s="285"/>
      <c r="ED41" s="285"/>
      <c r="EE41" s="285"/>
      <c r="EF41" s="285"/>
      <c r="EG41" s="285"/>
      <c r="EH41" s="285"/>
      <c r="EI41" s="285"/>
      <c r="EJ41" s="285"/>
      <c r="EK41" s="285"/>
      <c r="EL41" s="285"/>
      <c r="EM41" s="285"/>
      <c r="EN41" s="285"/>
      <c r="EO41" s="285"/>
      <c r="EP41" s="285"/>
      <c r="EQ41" s="285"/>
      <c r="ER41" s="285"/>
      <c r="ES41" s="285"/>
      <c r="ET41" s="285"/>
      <c r="EU41" s="285"/>
      <c r="EV41" s="285"/>
      <c r="EW41" s="206"/>
      <c r="FW41" s="281" t="e">
        <f>IF(FY41="","",IF(AND(FX41&gt;=1,FX41&lt;9),FX41,                                   IF((FX41-((#REF!-1)*5))&lt;9,(FX46-((#REF!-1)*5))+25,FX41-((#REF!-1)*5))))</f>
        <v>#REF!</v>
      </c>
      <c r="FX41" s="171">
        <v>30</v>
      </c>
      <c r="FY41" s="197" t="s">
        <v>71</v>
      </c>
      <c r="FZ41" s="192" t="s">
        <v>25</v>
      </c>
      <c r="GA41" s="82" t="str">
        <f t="shared" si="0"/>
        <v>INT</v>
      </c>
      <c r="GB41" s="148">
        <f t="shared" si="1"/>
        <v>0</v>
      </c>
      <c r="GC41" s="149">
        <f t="shared" si="2"/>
        <v>-188</v>
      </c>
      <c r="GD41" s="150">
        <f t="shared" si="3"/>
        <v>0</v>
      </c>
      <c r="GE41" s="151" t="str">
        <f t="shared" si="10"/>
        <v/>
      </c>
      <c r="GF41" s="91"/>
      <c r="GG41" s="91"/>
      <c r="GH41" s="175"/>
      <c r="GI41" s="152" t="str">
        <f t="shared" si="11"/>
        <v/>
      </c>
      <c r="GJ41" s="91"/>
      <c r="GK41" s="91"/>
      <c r="GL41" s="180"/>
      <c r="GM41" s="181"/>
      <c r="GN41" s="182"/>
      <c r="GO41" s="101"/>
      <c r="GP41" s="101"/>
      <c r="GQ41" s="101"/>
      <c r="GR41" s="101"/>
      <c r="GS41" s="101"/>
      <c r="GT41" s="101"/>
      <c r="GU41" s="101"/>
      <c r="GV41" s="123" t="s">
        <v>100</v>
      </c>
      <c r="GW41" s="124" t="s">
        <v>179</v>
      </c>
      <c r="GX41" s="254" t="s">
        <v>29</v>
      </c>
      <c r="GY41" s="254" t="s">
        <v>9</v>
      </c>
      <c r="GZ41" s="126">
        <v>0</v>
      </c>
      <c r="HA41" s="126">
        <v>2000000000</v>
      </c>
      <c r="HB41" s="126">
        <f t="shared" si="12"/>
        <v>0</v>
      </c>
      <c r="HC41" s="126">
        <v>0</v>
      </c>
      <c r="HD41" s="126">
        <v>0</v>
      </c>
      <c r="HE41" s="6"/>
      <c r="HF41" s="127">
        <f t="shared" si="9"/>
        <v>-159</v>
      </c>
      <c r="HG41" s="128">
        <v>-1</v>
      </c>
      <c r="HH41" s="129"/>
      <c r="HI41" s="98">
        <f t="shared" ref="HI41:HI104" si="13">IF(GV41="","",COUNTA(HL41,HN41,HP41,HR41,HT41))</f>
        <v>1</v>
      </c>
      <c r="HJ41" s="128"/>
      <c r="HK41" s="129"/>
      <c r="HL41" s="129">
        <v>43800</v>
      </c>
      <c r="HM41" s="129">
        <v>43934</v>
      </c>
      <c r="HN41" s="129"/>
      <c r="HO41" s="129"/>
      <c r="HP41" s="129"/>
      <c r="HQ41" s="129"/>
      <c r="HR41" s="129"/>
      <c r="HS41" s="129"/>
      <c r="HT41" s="129"/>
      <c r="HU41" s="129"/>
      <c r="HV41" s="137"/>
      <c r="HW41" s="208"/>
      <c r="HX41" s="98"/>
      <c r="HY41" s="98"/>
      <c r="HZ41" s="98"/>
      <c r="IA41" s="98"/>
      <c r="IB41" s="98"/>
      <c r="IC41" s="209"/>
    </row>
    <row r="42" spans="1:237" x14ac:dyDescent="0.35">
      <c r="A42" s="217" t="str">
        <f t="shared" si="8"/>
        <v>AKTIV</v>
      </c>
      <c r="B42" s="218"/>
      <c r="C42" s="296"/>
      <c r="D42" s="296"/>
      <c r="E42" s="296"/>
      <c r="F42" s="296"/>
      <c r="G42" s="296"/>
      <c r="H42" s="296"/>
      <c r="I42" s="297"/>
      <c r="J42" s="297"/>
      <c r="K42" s="293"/>
      <c r="L42" s="293"/>
      <c r="M42" s="293"/>
      <c r="N42" s="293"/>
      <c r="O42" s="293"/>
      <c r="P42" s="293"/>
      <c r="Q42" s="293"/>
      <c r="R42" s="293"/>
      <c r="S42" s="294"/>
      <c r="T42" s="294"/>
      <c r="U42" s="294"/>
      <c r="V42" s="294"/>
      <c r="W42" s="294"/>
      <c r="X42" s="294"/>
      <c r="Y42" s="294"/>
      <c r="Z42" s="294"/>
      <c r="AA42" s="294"/>
      <c r="AB42" s="294"/>
      <c r="AC42" s="294"/>
      <c r="AD42" s="294"/>
      <c r="AE42" s="294"/>
      <c r="AF42" s="294"/>
      <c r="AG42" s="294"/>
      <c r="AH42" s="294"/>
      <c r="AI42" s="294"/>
      <c r="AJ42" s="294"/>
      <c r="AK42" s="294"/>
      <c r="AL42" s="294"/>
      <c r="AM42" s="294"/>
      <c r="AN42" s="294"/>
      <c r="AO42" s="294"/>
      <c r="AP42" s="294"/>
      <c r="AQ42" s="294"/>
      <c r="AR42" s="294"/>
      <c r="AS42" s="294"/>
      <c r="AT42" s="294"/>
      <c r="AU42" s="294"/>
      <c r="AV42" s="276"/>
      <c r="AW42" s="295"/>
      <c r="AX42" s="295"/>
      <c r="AY42" s="293"/>
      <c r="AZ42" s="293"/>
      <c r="BA42" s="293"/>
      <c r="BB42" s="293"/>
      <c r="BC42" s="293"/>
      <c r="BD42" s="293"/>
      <c r="BE42" s="293"/>
      <c r="BF42" s="293"/>
      <c r="BG42" s="293"/>
      <c r="BJ42" s="204"/>
      <c r="BK42" s="204"/>
      <c r="BL42" s="204"/>
      <c r="BM42" s="204"/>
      <c r="BN42" s="204"/>
      <c r="BO42" s="204"/>
      <c r="BP42" s="204"/>
      <c r="BQ42" s="204"/>
      <c r="BR42" s="204"/>
      <c r="BS42" s="204"/>
      <c r="BT42" s="204"/>
      <c r="BU42" s="204"/>
      <c r="BV42" s="204"/>
      <c r="BW42" s="204"/>
      <c r="BX42" s="204"/>
      <c r="BY42" s="205"/>
      <c r="BZ42" s="205"/>
      <c r="CA42" s="205"/>
      <c r="CB42" s="205"/>
      <c r="CC42" s="205"/>
      <c r="CD42" s="205"/>
      <c r="CE42" s="205"/>
      <c r="CF42" s="205"/>
      <c r="CG42" s="205"/>
      <c r="CH42" s="205"/>
      <c r="CI42" s="205"/>
      <c r="CJ42" s="205"/>
      <c r="CK42" s="205"/>
      <c r="CL42" s="205"/>
      <c r="CM42" s="205"/>
      <c r="CN42" s="205"/>
      <c r="CO42" s="207"/>
      <c r="CP42" s="207"/>
      <c r="CQ42" s="207"/>
      <c r="CR42" s="207"/>
      <c r="CS42" s="207"/>
      <c r="CT42" s="288"/>
      <c r="CU42" s="288"/>
      <c r="CV42" s="288"/>
      <c r="CW42" s="288"/>
      <c r="CX42" s="288"/>
      <c r="CY42" s="288"/>
      <c r="CZ42" s="288"/>
      <c r="DA42" s="288"/>
      <c r="DB42" s="285"/>
      <c r="DC42" s="285"/>
      <c r="DD42" s="285"/>
      <c r="DE42" s="285"/>
      <c r="DF42" s="285"/>
      <c r="DG42" s="285"/>
      <c r="DH42" s="285"/>
      <c r="DI42" s="285"/>
      <c r="DJ42" s="285"/>
      <c r="DK42" s="285"/>
      <c r="DL42" s="285"/>
      <c r="DM42" s="285"/>
      <c r="DN42" s="285"/>
      <c r="DO42" s="285"/>
      <c r="DP42" s="285"/>
      <c r="DQ42" s="285"/>
      <c r="DR42" s="285"/>
      <c r="DS42" s="285"/>
      <c r="DT42" s="285"/>
      <c r="DU42" s="285"/>
      <c r="DV42" s="285"/>
      <c r="DW42" s="285"/>
      <c r="DX42" s="285"/>
      <c r="DY42" s="285"/>
      <c r="DZ42" s="285"/>
      <c r="EA42" s="285"/>
      <c r="EB42" s="285"/>
      <c r="EC42" s="285"/>
      <c r="ED42" s="285"/>
      <c r="EE42" s="285"/>
      <c r="EF42" s="285"/>
      <c r="EG42" s="285"/>
      <c r="EH42" s="285"/>
      <c r="EI42" s="285"/>
      <c r="EJ42" s="285"/>
      <c r="EK42" s="285"/>
      <c r="EL42" s="285"/>
      <c r="EM42" s="285"/>
      <c r="EN42" s="285"/>
      <c r="EO42" s="285"/>
      <c r="EP42" s="285"/>
      <c r="EQ42" s="285"/>
      <c r="ER42" s="285"/>
      <c r="ES42" s="285"/>
      <c r="ET42" s="285"/>
      <c r="EU42" s="285"/>
      <c r="EV42" s="285"/>
      <c r="EW42" s="206"/>
      <c r="FW42" s="281" t="e">
        <f>IF(FY42="","",IF(AND(FX42&gt;=1,FX42&lt;9),FX42,                                   IF((FX42-((#REF!-1)*5))&lt;9,(FX47-((#REF!-1)*5))+25,FX42-((#REF!-1)*5))))</f>
        <v>#REF!</v>
      </c>
      <c r="FX42" s="171">
        <v>31</v>
      </c>
      <c r="FY42" s="197" t="s">
        <v>71</v>
      </c>
      <c r="FZ42" s="192" t="s">
        <v>25</v>
      </c>
      <c r="GA42" s="82" t="str">
        <f t="shared" si="0"/>
        <v>INT</v>
      </c>
      <c r="GB42" s="148">
        <f t="shared" si="1"/>
        <v>0</v>
      </c>
      <c r="GC42" s="149">
        <f t="shared" si="2"/>
        <v>-188</v>
      </c>
      <c r="GD42" s="150">
        <f t="shared" si="3"/>
        <v>0</v>
      </c>
      <c r="GE42" s="151" t="str">
        <f t="shared" si="10"/>
        <v/>
      </c>
      <c r="GF42" s="91"/>
      <c r="GG42" s="91"/>
      <c r="GH42" s="175"/>
      <c r="GI42" s="152" t="str">
        <f t="shared" si="11"/>
        <v/>
      </c>
      <c r="GJ42" s="91"/>
      <c r="GK42" s="91"/>
      <c r="GL42" s="180"/>
      <c r="GM42" s="181"/>
      <c r="GN42" s="182"/>
      <c r="GO42" s="101"/>
      <c r="GP42" s="101"/>
      <c r="GQ42" s="101"/>
      <c r="GR42" s="101"/>
      <c r="GS42" s="101"/>
      <c r="GT42" s="101"/>
      <c r="GU42" s="101"/>
      <c r="GV42" s="121" t="s">
        <v>101</v>
      </c>
      <c r="GW42" s="122" t="s">
        <v>180</v>
      </c>
      <c r="GX42" s="254" t="s">
        <v>28</v>
      </c>
      <c r="GY42" s="254" t="s">
        <v>5</v>
      </c>
      <c r="GZ42" s="3">
        <v>0</v>
      </c>
      <c r="HA42" s="3">
        <v>4000000000</v>
      </c>
      <c r="HB42" s="3">
        <f t="shared" si="12"/>
        <v>4000000000</v>
      </c>
      <c r="HC42" s="3">
        <v>0</v>
      </c>
      <c r="HD42" s="3">
        <v>3055581771</v>
      </c>
      <c r="HE42" s="6"/>
      <c r="HF42" s="127">
        <f t="shared" si="9"/>
        <v>-158</v>
      </c>
      <c r="HG42" s="128">
        <v>1767</v>
      </c>
      <c r="HH42" s="129">
        <v>43957</v>
      </c>
      <c r="HI42" s="98">
        <f t="shared" si="13"/>
        <v>1</v>
      </c>
      <c r="HJ42" s="128"/>
      <c r="HK42" s="129">
        <v>43957</v>
      </c>
      <c r="HL42" s="129">
        <v>43957</v>
      </c>
      <c r="HM42" s="129"/>
      <c r="HN42" s="129"/>
      <c r="HO42" s="129"/>
      <c r="HP42" s="129"/>
      <c r="HQ42" s="129"/>
      <c r="HR42" s="129"/>
      <c r="HS42" s="129"/>
      <c r="HT42" s="129"/>
      <c r="HU42" s="129"/>
      <c r="HV42" s="137"/>
      <c r="HW42" s="208" t="s">
        <v>2</v>
      </c>
      <c r="HX42" s="98" t="s">
        <v>2</v>
      </c>
      <c r="HY42" s="98" t="s">
        <v>2</v>
      </c>
      <c r="HZ42" s="98" t="s">
        <v>2</v>
      </c>
      <c r="IA42" s="98" t="s">
        <v>2</v>
      </c>
      <c r="IB42" s="98" t="s">
        <v>2</v>
      </c>
      <c r="IC42" s="209" t="s">
        <v>2</v>
      </c>
    </row>
    <row r="43" spans="1:237" x14ac:dyDescent="0.35">
      <c r="A43" s="217" t="str">
        <f t="shared" si="8"/>
        <v>AKTIV</v>
      </c>
      <c r="B43" s="218"/>
      <c r="C43" s="296"/>
      <c r="D43" s="296"/>
      <c r="E43" s="296"/>
      <c r="F43" s="296"/>
      <c r="G43" s="296"/>
      <c r="H43" s="296"/>
      <c r="I43" s="297"/>
      <c r="J43" s="297"/>
      <c r="K43" s="293"/>
      <c r="L43" s="293"/>
      <c r="M43" s="293"/>
      <c r="N43" s="293"/>
      <c r="O43" s="293"/>
      <c r="P43" s="293"/>
      <c r="Q43" s="293"/>
      <c r="R43" s="293"/>
      <c r="S43" s="294"/>
      <c r="T43" s="294"/>
      <c r="U43" s="294"/>
      <c r="V43" s="294"/>
      <c r="W43" s="294"/>
      <c r="X43" s="294"/>
      <c r="Y43" s="294"/>
      <c r="Z43" s="294"/>
      <c r="AA43" s="294"/>
      <c r="AB43" s="294"/>
      <c r="AC43" s="294"/>
      <c r="AD43" s="294"/>
      <c r="AE43" s="294"/>
      <c r="AF43" s="294"/>
      <c r="AG43" s="294"/>
      <c r="AH43" s="294"/>
      <c r="AI43" s="294"/>
      <c r="AJ43" s="294"/>
      <c r="AK43" s="294"/>
      <c r="AL43" s="294"/>
      <c r="AM43" s="294"/>
      <c r="AN43" s="294"/>
      <c r="AO43" s="294"/>
      <c r="AP43" s="294"/>
      <c r="AQ43" s="294"/>
      <c r="AR43" s="294"/>
      <c r="AS43" s="294"/>
      <c r="AT43" s="294"/>
      <c r="AU43" s="294"/>
      <c r="AV43" s="276"/>
      <c r="AW43" s="295"/>
      <c r="AX43" s="295"/>
      <c r="AY43" s="293"/>
      <c r="AZ43" s="293"/>
      <c r="BA43" s="293"/>
      <c r="BB43" s="293"/>
      <c r="BC43" s="293"/>
      <c r="BD43" s="293"/>
      <c r="BE43" s="293"/>
      <c r="BF43" s="293"/>
      <c r="BG43" s="293"/>
      <c r="BJ43" s="204"/>
      <c r="BK43" s="204"/>
      <c r="BL43" s="204"/>
      <c r="BM43" s="204"/>
      <c r="BN43" s="204"/>
      <c r="BO43" s="204"/>
      <c r="BP43" s="204"/>
      <c r="BQ43" s="204"/>
      <c r="BR43" s="204"/>
      <c r="BS43" s="204"/>
      <c r="BT43" s="204"/>
      <c r="BU43" s="204"/>
      <c r="BV43" s="204"/>
      <c r="BW43" s="204"/>
      <c r="BX43" s="204"/>
      <c r="BY43" s="205"/>
      <c r="BZ43" s="205"/>
      <c r="CA43" s="205"/>
      <c r="CB43" s="205"/>
      <c r="CC43" s="205"/>
      <c r="CD43" s="205"/>
      <c r="CE43" s="205"/>
      <c r="CF43" s="205"/>
      <c r="CG43" s="205"/>
      <c r="CH43" s="205"/>
      <c r="CI43" s="205"/>
      <c r="CJ43" s="205"/>
      <c r="CK43" s="205"/>
      <c r="CL43" s="205"/>
      <c r="CM43" s="205"/>
      <c r="CN43" s="205"/>
      <c r="CO43" s="207"/>
      <c r="CP43" s="207"/>
      <c r="CQ43" s="207"/>
      <c r="CR43" s="207"/>
      <c r="CS43" s="207"/>
      <c r="CT43" s="288"/>
      <c r="CU43" s="288"/>
      <c r="CV43" s="288"/>
      <c r="CW43" s="288"/>
      <c r="CX43" s="288"/>
      <c r="CY43" s="288"/>
      <c r="CZ43" s="288"/>
      <c r="DA43" s="288"/>
      <c r="DB43" s="285"/>
      <c r="DC43" s="285"/>
      <c r="DD43" s="285"/>
      <c r="DE43" s="285"/>
      <c r="DF43" s="285"/>
      <c r="DG43" s="285"/>
      <c r="DH43" s="285"/>
      <c r="DI43" s="285"/>
      <c r="DJ43" s="285"/>
      <c r="DK43" s="285"/>
      <c r="DL43" s="285"/>
      <c r="DM43" s="285"/>
      <c r="DN43" s="285"/>
      <c r="DO43" s="285"/>
      <c r="DP43" s="285"/>
      <c r="DQ43" s="285"/>
      <c r="DR43" s="285"/>
      <c r="DS43" s="285"/>
      <c r="DT43" s="285"/>
      <c r="DU43" s="285"/>
      <c r="DV43" s="285"/>
      <c r="DW43" s="285"/>
      <c r="DX43" s="285"/>
      <c r="DY43" s="285"/>
      <c r="DZ43" s="285"/>
      <c r="EA43" s="285"/>
      <c r="EB43" s="285"/>
      <c r="EC43" s="285"/>
      <c r="ED43" s="285"/>
      <c r="EE43" s="285"/>
      <c r="EF43" s="285"/>
      <c r="EG43" s="285"/>
      <c r="EH43" s="285"/>
      <c r="EI43" s="285"/>
      <c r="EJ43" s="285"/>
      <c r="EK43" s="285"/>
      <c r="EL43" s="285"/>
      <c r="EM43" s="285"/>
      <c r="EN43" s="285"/>
      <c r="EO43" s="285"/>
      <c r="EP43" s="285"/>
      <c r="EQ43" s="285"/>
      <c r="ER43" s="285"/>
      <c r="ES43" s="285"/>
      <c r="ET43" s="285"/>
      <c r="EU43" s="285"/>
      <c r="EV43" s="285"/>
      <c r="EW43" s="206"/>
      <c r="FW43" s="281" t="e">
        <f>IF(FY43="","",IF(AND(FX43&gt;=1,FX43&lt;9),FX43,                                   IF((FX43-((#REF!-1)*5))&lt;9,(FX48-((#REF!-1)*5))+25,FX43-((#REF!-1)*5))))</f>
        <v>#REF!</v>
      </c>
      <c r="FX43" s="171">
        <v>32</v>
      </c>
      <c r="FY43" s="197" t="s">
        <v>71</v>
      </c>
      <c r="FZ43" s="192" t="s">
        <v>25</v>
      </c>
      <c r="GA43" s="82" t="str">
        <f t="shared" si="0"/>
        <v>INT</v>
      </c>
      <c r="GB43" s="148">
        <f t="shared" si="1"/>
        <v>0</v>
      </c>
      <c r="GC43" s="149">
        <f t="shared" si="2"/>
        <v>-188</v>
      </c>
      <c r="GD43" s="150">
        <f t="shared" si="3"/>
        <v>0</v>
      </c>
      <c r="GE43" s="151" t="str">
        <f t="shared" si="10"/>
        <v/>
      </c>
      <c r="GF43" s="91"/>
      <c r="GG43" s="91"/>
      <c r="GH43" s="175"/>
      <c r="GI43" s="152" t="str">
        <f t="shared" si="11"/>
        <v/>
      </c>
      <c r="GJ43" s="91"/>
      <c r="GK43" s="91"/>
      <c r="GL43" s="180"/>
      <c r="GM43" s="181"/>
      <c r="GN43" s="182"/>
      <c r="GO43" s="101"/>
      <c r="GP43" s="101"/>
      <c r="GQ43" s="101"/>
      <c r="GR43" s="101"/>
      <c r="GS43" s="101"/>
      <c r="GT43" s="101"/>
      <c r="GU43" s="101"/>
      <c r="GV43" s="123" t="s">
        <v>102</v>
      </c>
      <c r="GW43" s="124" t="s">
        <v>181</v>
      </c>
      <c r="GX43" s="254" t="s">
        <v>29</v>
      </c>
      <c r="GY43" s="254" t="s">
        <v>5</v>
      </c>
      <c r="GZ43" s="3">
        <v>0</v>
      </c>
      <c r="HA43" s="3">
        <v>0</v>
      </c>
      <c r="HB43" s="3">
        <f t="shared" si="12"/>
        <v>0</v>
      </c>
      <c r="HC43" s="3">
        <v>0</v>
      </c>
      <c r="HD43" s="3">
        <v>0</v>
      </c>
      <c r="HE43" s="6"/>
      <c r="HF43" s="127">
        <f t="shared" si="9"/>
        <v>-157</v>
      </c>
      <c r="HG43" s="128">
        <v>299</v>
      </c>
      <c r="HH43" s="129">
        <v>43965</v>
      </c>
      <c r="HI43" s="98">
        <f t="shared" si="13"/>
        <v>1</v>
      </c>
      <c r="HJ43" s="128">
        <v>299</v>
      </c>
      <c r="HK43" s="129">
        <v>43965</v>
      </c>
      <c r="HL43" s="129">
        <v>43965</v>
      </c>
      <c r="HM43" s="129"/>
      <c r="HN43" s="129"/>
      <c r="HO43" s="129"/>
      <c r="HP43" s="129"/>
      <c r="HQ43" s="129"/>
      <c r="HR43" s="129"/>
      <c r="HS43" s="129"/>
      <c r="HT43" s="129"/>
      <c r="HU43" s="129"/>
      <c r="HV43" s="137"/>
      <c r="HW43" s="208" t="s">
        <v>2</v>
      </c>
      <c r="HX43" s="98"/>
      <c r="HY43" s="98"/>
      <c r="HZ43" s="98"/>
      <c r="IA43" s="98"/>
      <c r="IB43" s="98"/>
      <c r="IC43" s="209"/>
    </row>
    <row r="44" spans="1:237" x14ac:dyDescent="0.35">
      <c r="A44" s="217" t="str">
        <f t="shared" si="8"/>
        <v>AKTIV</v>
      </c>
      <c r="B44" s="218"/>
      <c r="C44" s="296"/>
      <c r="D44" s="296"/>
      <c r="E44" s="296"/>
      <c r="F44" s="296"/>
      <c r="G44" s="296"/>
      <c r="H44" s="296"/>
      <c r="I44" s="297"/>
      <c r="J44" s="297"/>
      <c r="K44" s="293"/>
      <c r="L44" s="293"/>
      <c r="M44" s="293"/>
      <c r="N44" s="293"/>
      <c r="O44" s="293"/>
      <c r="P44" s="293"/>
      <c r="Q44" s="293"/>
      <c r="R44" s="293"/>
      <c r="S44" s="294"/>
      <c r="T44" s="294"/>
      <c r="U44" s="294"/>
      <c r="V44" s="294"/>
      <c r="W44" s="294"/>
      <c r="X44" s="294"/>
      <c r="Y44" s="294"/>
      <c r="Z44" s="294"/>
      <c r="AA44" s="294"/>
      <c r="AB44" s="294"/>
      <c r="AC44" s="294"/>
      <c r="AD44" s="294"/>
      <c r="AE44" s="294"/>
      <c r="AF44" s="294"/>
      <c r="AG44" s="294"/>
      <c r="AH44" s="294"/>
      <c r="AI44" s="294"/>
      <c r="AJ44" s="294"/>
      <c r="AK44" s="294"/>
      <c r="AL44" s="294"/>
      <c r="AM44" s="294"/>
      <c r="AN44" s="294"/>
      <c r="AO44" s="294"/>
      <c r="AP44" s="294"/>
      <c r="AQ44" s="294"/>
      <c r="AR44" s="294"/>
      <c r="AS44" s="294"/>
      <c r="AT44" s="294"/>
      <c r="AU44" s="294"/>
      <c r="AV44" s="276"/>
      <c r="AW44" s="295"/>
      <c r="AX44" s="295"/>
      <c r="AY44" s="293"/>
      <c r="AZ44" s="293"/>
      <c r="BA44" s="293"/>
      <c r="BB44" s="293"/>
      <c r="BC44" s="293"/>
      <c r="BD44" s="293"/>
      <c r="BE44" s="293"/>
      <c r="BF44" s="293"/>
      <c r="BG44" s="293"/>
      <c r="BJ44" s="204"/>
      <c r="BK44" s="204"/>
      <c r="BL44" s="204"/>
      <c r="BM44" s="204"/>
      <c r="BN44" s="204"/>
      <c r="BO44" s="204"/>
      <c r="BP44" s="204"/>
      <c r="BQ44" s="204"/>
      <c r="BR44" s="204"/>
      <c r="BS44" s="204"/>
      <c r="BT44" s="204"/>
      <c r="BU44" s="204"/>
      <c r="BV44" s="204"/>
      <c r="BW44" s="204"/>
      <c r="BX44" s="204"/>
      <c r="BY44" s="205"/>
      <c r="BZ44" s="205"/>
      <c r="CA44" s="205"/>
      <c r="CB44" s="205"/>
      <c r="CC44" s="205"/>
      <c r="CD44" s="205"/>
      <c r="CE44" s="205"/>
      <c r="CF44" s="205"/>
      <c r="CG44" s="205"/>
      <c r="CH44" s="205"/>
      <c r="CI44" s="205"/>
      <c r="CJ44" s="205"/>
      <c r="CK44" s="205"/>
      <c r="CL44" s="205"/>
      <c r="CM44" s="205"/>
      <c r="CN44" s="205"/>
      <c r="CO44" s="207"/>
      <c r="CP44" s="207"/>
      <c r="CQ44" s="207"/>
      <c r="CR44" s="207"/>
      <c r="CS44" s="207"/>
      <c r="CT44" s="288"/>
      <c r="CU44" s="288"/>
      <c r="CV44" s="288"/>
      <c r="CW44" s="288"/>
      <c r="CX44" s="288"/>
      <c r="CY44" s="288"/>
      <c r="CZ44" s="288"/>
      <c r="DA44" s="288"/>
      <c r="DB44" s="285"/>
      <c r="DC44" s="285"/>
      <c r="DD44" s="285"/>
      <c r="DE44" s="285"/>
      <c r="DF44" s="285"/>
      <c r="DG44" s="285"/>
      <c r="DH44" s="285"/>
      <c r="DI44" s="285"/>
      <c r="DJ44" s="285"/>
      <c r="DK44" s="285"/>
      <c r="DL44" s="285"/>
      <c r="DM44" s="285"/>
      <c r="DN44" s="285"/>
      <c r="DO44" s="285"/>
      <c r="DP44" s="285"/>
      <c r="DQ44" s="285"/>
      <c r="DR44" s="285"/>
      <c r="DS44" s="285"/>
      <c r="DT44" s="285"/>
      <c r="DU44" s="285"/>
      <c r="DV44" s="285"/>
      <c r="DW44" s="285"/>
      <c r="DX44" s="285"/>
      <c r="DY44" s="285"/>
      <c r="DZ44" s="285"/>
      <c r="EA44" s="285"/>
      <c r="EB44" s="285"/>
      <c r="EC44" s="285"/>
      <c r="ED44" s="285"/>
      <c r="EE44" s="285"/>
      <c r="EF44" s="285"/>
      <c r="EG44" s="285"/>
      <c r="EH44" s="285"/>
      <c r="EI44" s="285"/>
      <c r="EJ44" s="285"/>
      <c r="EK44" s="285"/>
      <c r="EL44" s="285"/>
      <c r="EM44" s="285"/>
      <c r="EN44" s="285"/>
      <c r="EO44" s="285"/>
      <c r="EP44" s="285"/>
      <c r="EQ44" s="285"/>
      <c r="ER44" s="285"/>
      <c r="ES44" s="285"/>
      <c r="ET44" s="285"/>
      <c r="EU44" s="285"/>
      <c r="EV44" s="285"/>
      <c r="EW44" s="206"/>
      <c r="FW44" s="284" t="e">
        <f>IF(FY44="","",IF(AND(FX44&gt;=1,FX44&lt;9),FX44,                                   IF((FX44-((#REF!-1)*5))&lt;9,(FX49-((#REF!-1)*5))+25,FX44-((#REF!-1)*5))))</f>
        <v>#REF!</v>
      </c>
      <c r="FX44" s="174">
        <v>33</v>
      </c>
      <c r="FY44" s="200" t="s">
        <v>71</v>
      </c>
      <c r="FZ44" s="195" t="s">
        <v>9</v>
      </c>
      <c r="GA44" s="196" t="str">
        <f t="shared" si="0"/>
        <v>INT</v>
      </c>
      <c r="GB44" s="166">
        <f t="shared" si="1"/>
        <v>0</v>
      </c>
      <c r="GC44" s="167">
        <f t="shared" si="2"/>
        <v>-188</v>
      </c>
      <c r="GD44" s="168">
        <f t="shared" si="3"/>
        <v>0</v>
      </c>
      <c r="GE44" s="169" t="str">
        <f t="shared" si="10"/>
        <v/>
      </c>
      <c r="GF44" s="178">
        <v>43931</v>
      </c>
      <c r="GG44" s="178">
        <v>43933</v>
      </c>
      <c r="GH44" s="179"/>
      <c r="GI44" s="170" t="str">
        <f t="shared" si="11"/>
        <v/>
      </c>
      <c r="GJ44" s="178"/>
      <c r="GK44" s="178"/>
      <c r="GL44" s="189"/>
      <c r="GM44" s="190"/>
      <c r="GN44" s="191"/>
      <c r="GO44" s="101"/>
      <c r="GP44" s="101"/>
      <c r="GQ44" s="101"/>
      <c r="GR44" s="101"/>
      <c r="GS44" s="101"/>
      <c r="GT44" s="101"/>
      <c r="GU44" s="101"/>
      <c r="GV44" s="121" t="s">
        <v>103</v>
      </c>
      <c r="GW44" s="122" t="s">
        <v>182</v>
      </c>
      <c r="GX44" s="254" t="s">
        <v>29</v>
      </c>
      <c r="GY44" s="254" t="s">
        <v>5</v>
      </c>
      <c r="GZ44" s="3">
        <v>0</v>
      </c>
      <c r="HA44" s="3">
        <v>0</v>
      </c>
      <c r="HB44" s="3">
        <f t="shared" si="12"/>
        <v>0</v>
      </c>
      <c r="HC44" s="3">
        <v>0</v>
      </c>
      <c r="HD44" s="3">
        <v>0</v>
      </c>
      <c r="HE44" s="6"/>
      <c r="HF44" s="127">
        <f t="shared" si="9"/>
        <v>-156</v>
      </c>
      <c r="HG44" s="128">
        <v>338</v>
      </c>
      <c r="HH44" s="129">
        <v>44025</v>
      </c>
      <c r="HI44" s="98">
        <f t="shared" si="13"/>
        <v>1</v>
      </c>
      <c r="HJ44" s="128">
        <v>338</v>
      </c>
      <c r="HK44" s="129">
        <v>44025</v>
      </c>
      <c r="HL44" s="129">
        <v>44025</v>
      </c>
      <c r="HM44" s="129"/>
      <c r="HN44" s="129"/>
      <c r="HO44" s="129"/>
      <c r="HP44" s="129"/>
      <c r="HQ44" s="129"/>
      <c r="HR44" s="129"/>
      <c r="HS44" s="129"/>
      <c r="HT44" s="129"/>
      <c r="HU44" s="129"/>
      <c r="HV44" s="137"/>
      <c r="HW44" s="208"/>
      <c r="HX44" s="98"/>
      <c r="HY44" s="98"/>
      <c r="HZ44" s="98"/>
      <c r="IA44" s="98"/>
      <c r="IB44" s="98"/>
      <c r="IC44" s="209"/>
    </row>
    <row r="45" spans="1:237" x14ac:dyDescent="0.35">
      <c r="A45" s="217" t="str">
        <f t="shared" si="8"/>
        <v>STOPP</v>
      </c>
      <c r="B45" s="218"/>
      <c r="C45" s="296"/>
      <c r="D45" s="296"/>
      <c r="E45" s="296"/>
      <c r="F45" s="296"/>
      <c r="G45" s="296"/>
      <c r="H45" s="296"/>
      <c r="I45" s="297"/>
      <c r="J45" s="297"/>
      <c r="K45" s="293"/>
      <c r="L45" s="293"/>
      <c r="M45" s="293"/>
      <c r="N45" s="293"/>
      <c r="O45" s="293"/>
      <c r="P45" s="293"/>
      <c r="Q45" s="293"/>
      <c r="R45" s="293"/>
      <c r="S45" s="294"/>
      <c r="T45" s="294"/>
      <c r="U45" s="294"/>
      <c r="V45" s="294"/>
      <c r="W45" s="294"/>
      <c r="X45" s="294"/>
      <c r="Y45" s="294"/>
      <c r="Z45" s="294"/>
      <c r="AA45" s="294"/>
      <c r="AB45" s="294"/>
      <c r="AC45" s="294"/>
      <c r="AD45" s="294"/>
      <c r="AE45" s="294"/>
      <c r="AF45" s="294"/>
      <c r="AG45" s="294"/>
      <c r="AH45" s="294"/>
      <c r="AI45" s="294"/>
      <c r="AJ45" s="294"/>
      <c r="AK45" s="294"/>
      <c r="AL45" s="294"/>
      <c r="AM45" s="294"/>
      <c r="AN45" s="294"/>
      <c r="AO45" s="294"/>
      <c r="AP45" s="294"/>
      <c r="AQ45" s="294"/>
      <c r="AR45" s="294"/>
      <c r="AS45" s="294"/>
      <c r="AT45" s="294"/>
      <c r="AU45" s="294"/>
      <c r="AV45" s="276"/>
      <c r="AW45" s="295"/>
      <c r="AX45" s="295"/>
      <c r="AY45" s="293"/>
      <c r="AZ45" s="293"/>
      <c r="BA45" s="293"/>
      <c r="BB45" s="293"/>
      <c r="BC45" s="293"/>
      <c r="BD45" s="293"/>
      <c r="BE45" s="293"/>
      <c r="BF45" s="293"/>
      <c r="BG45" s="293"/>
      <c r="BJ45" s="204"/>
      <c r="BK45" s="204"/>
      <c r="BL45" s="204"/>
      <c r="BM45" s="204"/>
      <c r="BN45" s="204"/>
      <c r="BO45" s="204"/>
      <c r="BP45" s="204"/>
      <c r="BQ45" s="204"/>
      <c r="BR45" s="204"/>
      <c r="BS45" s="204"/>
      <c r="BT45" s="204"/>
      <c r="BU45" s="204"/>
      <c r="BV45" s="204"/>
      <c r="BW45" s="204"/>
      <c r="BX45" s="204"/>
      <c r="BY45" s="205"/>
      <c r="BZ45" s="205"/>
      <c r="CA45" s="205"/>
      <c r="CB45" s="205"/>
      <c r="CC45" s="205"/>
      <c r="CD45" s="205"/>
      <c r="CE45" s="205"/>
      <c r="CF45" s="205"/>
      <c r="CG45" s="205"/>
      <c r="CH45" s="205"/>
      <c r="CI45" s="205"/>
      <c r="CJ45" s="205"/>
      <c r="CK45" s="205"/>
      <c r="CL45" s="205"/>
      <c r="CM45" s="205"/>
      <c r="CN45" s="205"/>
      <c r="CO45" s="207"/>
      <c r="CP45" s="207"/>
      <c r="CQ45" s="207"/>
      <c r="CR45" s="207"/>
      <c r="CS45" s="207"/>
      <c r="CT45" s="288"/>
      <c r="CU45" s="288"/>
      <c r="CV45" s="288"/>
      <c r="CW45" s="288"/>
      <c r="CX45" s="288"/>
      <c r="CY45" s="288"/>
      <c r="CZ45" s="288"/>
      <c r="DA45" s="288"/>
      <c r="DB45" s="285"/>
      <c r="DC45" s="285"/>
      <c r="DD45" s="285"/>
      <c r="DE45" s="285"/>
      <c r="DF45" s="285"/>
      <c r="DG45" s="285"/>
      <c r="DH45" s="285"/>
      <c r="DI45" s="285"/>
      <c r="DJ45" s="285"/>
      <c r="DK45" s="285"/>
      <c r="DL45" s="285"/>
      <c r="DM45" s="285"/>
      <c r="DN45" s="285"/>
      <c r="DO45" s="285"/>
      <c r="DP45" s="285"/>
      <c r="DQ45" s="285"/>
      <c r="DR45" s="285"/>
      <c r="DS45" s="285"/>
      <c r="DT45" s="285"/>
      <c r="DU45" s="285"/>
      <c r="DV45" s="285"/>
      <c r="DW45" s="285"/>
      <c r="DX45" s="285"/>
      <c r="DY45" s="285"/>
      <c r="DZ45" s="285"/>
      <c r="EA45" s="285"/>
      <c r="EB45" s="285"/>
      <c r="EC45" s="285"/>
      <c r="ED45" s="285"/>
      <c r="EE45" s="285"/>
      <c r="EF45" s="285"/>
      <c r="EG45" s="285"/>
      <c r="EH45" s="285"/>
      <c r="EI45" s="285"/>
      <c r="EJ45" s="285"/>
      <c r="EK45" s="285"/>
      <c r="EL45" s="285"/>
      <c r="EM45" s="285"/>
      <c r="EN45" s="285"/>
      <c r="EO45" s="285"/>
      <c r="EP45" s="285"/>
      <c r="EQ45" s="285"/>
      <c r="ER45" s="285"/>
      <c r="ES45" s="285"/>
      <c r="ET45" s="285"/>
      <c r="EU45" s="285"/>
      <c r="EV45" s="285"/>
      <c r="EW45" s="206"/>
      <c r="FW45" s="283" t="e">
        <f>IF(FY45="","",IF(AND(FX45&gt;=1,FX45&lt;9),FX45,                                   IF((FX45-((#REF!-1)*5))&lt;9,(FX50-((#REF!-1)*5))+25,FX45-((#REF!-1)*5))))</f>
        <v>#REF!</v>
      </c>
      <c r="FX45" s="173">
        <v>34</v>
      </c>
      <c r="FY45" s="199" t="s">
        <v>71</v>
      </c>
      <c r="FZ45" s="194" t="s">
        <v>9</v>
      </c>
      <c r="GA45" s="84" t="str">
        <f t="shared" si="0"/>
        <v>INT</v>
      </c>
      <c r="GB45" s="160">
        <f t="shared" si="1"/>
        <v>0</v>
      </c>
      <c r="GC45" s="161">
        <f t="shared" si="2"/>
        <v>-188</v>
      </c>
      <c r="GD45" s="162">
        <f t="shared" si="3"/>
        <v>0</v>
      </c>
      <c r="GE45" s="163" t="str">
        <f t="shared" si="10"/>
        <v/>
      </c>
      <c r="GF45" s="90">
        <v>43931</v>
      </c>
      <c r="GG45" s="90">
        <v>43933</v>
      </c>
      <c r="GH45" s="177"/>
      <c r="GI45" s="164" t="str">
        <f t="shared" si="11"/>
        <v/>
      </c>
      <c r="GJ45" s="90"/>
      <c r="GK45" s="90"/>
      <c r="GL45" s="186"/>
      <c r="GM45" s="187"/>
      <c r="GN45" s="188"/>
      <c r="GO45" s="101"/>
      <c r="GP45" s="101"/>
      <c r="GQ45" s="101"/>
      <c r="GR45" s="101"/>
      <c r="GS45" s="101"/>
      <c r="GT45" s="101"/>
      <c r="GU45" s="101"/>
      <c r="GV45" s="123" t="s">
        <v>104</v>
      </c>
      <c r="GW45" s="124" t="s">
        <v>183</v>
      </c>
      <c r="GX45" s="254" t="s">
        <v>29</v>
      </c>
      <c r="GY45" s="254" t="s">
        <v>25</v>
      </c>
      <c r="GZ45" s="126">
        <v>0</v>
      </c>
      <c r="HA45" s="126">
        <v>0</v>
      </c>
      <c r="HB45" s="126">
        <f t="shared" si="12"/>
        <v>0</v>
      </c>
      <c r="HC45" s="126">
        <v>0</v>
      </c>
      <c r="HD45" s="126">
        <v>0</v>
      </c>
      <c r="HE45" s="6"/>
      <c r="HF45" s="127">
        <f t="shared" si="9"/>
        <v>-155</v>
      </c>
      <c r="HG45" s="128">
        <v>-1</v>
      </c>
      <c r="HH45" s="129"/>
      <c r="HI45" s="98">
        <f t="shared" si="13"/>
        <v>1</v>
      </c>
      <c r="HJ45" s="128"/>
      <c r="HK45" s="129"/>
      <c r="HL45" s="129">
        <v>43800</v>
      </c>
      <c r="HM45" s="129"/>
      <c r="HN45" s="129"/>
      <c r="HO45" s="129"/>
      <c r="HP45" s="129"/>
      <c r="HQ45" s="129"/>
      <c r="HR45" s="129"/>
      <c r="HS45" s="129"/>
      <c r="HT45" s="129"/>
      <c r="HU45" s="129"/>
      <c r="HV45" s="137"/>
      <c r="HW45" s="208"/>
      <c r="HX45" s="98"/>
      <c r="HY45" s="98"/>
      <c r="HZ45" s="98"/>
      <c r="IA45" s="98"/>
      <c r="IB45" s="98"/>
      <c r="IC45" s="209"/>
    </row>
    <row r="46" spans="1:237" x14ac:dyDescent="0.35">
      <c r="A46" s="217" t="str">
        <f t="shared" si="8"/>
        <v>STOPP</v>
      </c>
      <c r="B46" s="218"/>
      <c r="C46" s="296"/>
      <c r="D46" s="296"/>
      <c r="E46" s="296"/>
      <c r="F46" s="296"/>
      <c r="G46" s="296"/>
      <c r="H46" s="296"/>
      <c r="I46" s="297"/>
      <c r="J46" s="297"/>
      <c r="K46" s="293"/>
      <c r="L46" s="293"/>
      <c r="M46" s="293"/>
      <c r="N46" s="293"/>
      <c r="O46" s="293"/>
      <c r="P46" s="293"/>
      <c r="Q46" s="293"/>
      <c r="R46" s="293"/>
      <c r="S46" s="294"/>
      <c r="T46" s="294"/>
      <c r="U46" s="294"/>
      <c r="V46" s="294"/>
      <c r="W46" s="294"/>
      <c r="X46" s="294"/>
      <c r="Y46" s="294"/>
      <c r="Z46" s="294"/>
      <c r="AA46" s="294"/>
      <c r="AB46" s="294"/>
      <c r="AC46" s="294"/>
      <c r="AD46" s="294"/>
      <c r="AE46" s="294"/>
      <c r="AF46" s="294"/>
      <c r="AG46" s="294"/>
      <c r="AH46" s="294"/>
      <c r="AI46" s="294"/>
      <c r="AJ46" s="294"/>
      <c r="AK46" s="294"/>
      <c r="AL46" s="294"/>
      <c r="AM46" s="294"/>
      <c r="AN46" s="294"/>
      <c r="AO46" s="294"/>
      <c r="AP46" s="294"/>
      <c r="AQ46" s="294"/>
      <c r="AR46" s="294"/>
      <c r="AS46" s="294"/>
      <c r="AT46" s="294"/>
      <c r="AU46" s="294"/>
      <c r="AV46" s="276"/>
      <c r="AW46" s="295"/>
      <c r="AX46" s="295"/>
      <c r="AY46" s="293"/>
      <c r="AZ46" s="293"/>
      <c r="BA46" s="293"/>
      <c r="BB46" s="293"/>
      <c r="BC46" s="293"/>
      <c r="BD46" s="293"/>
      <c r="BE46" s="293"/>
      <c r="BF46" s="293"/>
      <c r="BG46" s="293"/>
      <c r="BJ46" s="204"/>
      <c r="BK46" s="204"/>
      <c r="BL46" s="204"/>
      <c r="BM46" s="204"/>
      <c r="BN46" s="204"/>
      <c r="BO46" s="204"/>
      <c r="BP46" s="204"/>
      <c r="BQ46" s="204"/>
      <c r="BR46" s="204"/>
      <c r="BS46" s="204"/>
      <c r="BT46" s="204"/>
      <c r="BU46" s="204"/>
      <c r="BV46" s="204"/>
      <c r="BW46" s="204"/>
      <c r="BX46" s="204"/>
      <c r="BY46" s="205"/>
      <c r="BZ46" s="205"/>
      <c r="CA46" s="205"/>
      <c r="CB46" s="205"/>
      <c r="CC46" s="277"/>
      <c r="CD46" s="277"/>
      <c r="CE46" s="277"/>
      <c r="CF46" s="277"/>
      <c r="CG46" s="205"/>
      <c r="CH46" s="205"/>
      <c r="CI46" s="205"/>
      <c r="CJ46" s="205"/>
      <c r="CK46" s="205"/>
      <c r="CL46" s="205"/>
      <c r="CM46" s="205"/>
      <c r="CN46" s="205"/>
      <c r="CO46" s="207"/>
      <c r="CP46" s="207"/>
      <c r="CQ46" s="207"/>
      <c r="CR46" s="207"/>
      <c r="CS46" s="207"/>
      <c r="CT46" s="288"/>
      <c r="CU46" s="288"/>
      <c r="CV46" s="288"/>
      <c r="CW46" s="288"/>
      <c r="CX46" s="288"/>
      <c r="CY46" s="288"/>
      <c r="CZ46" s="288"/>
      <c r="DA46" s="288"/>
      <c r="DB46" s="285"/>
      <c r="DC46" s="285"/>
      <c r="DD46" s="285"/>
      <c r="DE46" s="285"/>
      <c r="DF46" s="285"/>
      <c r="DG46" s="285"/>
      <c r="DH46" s="285"/>
      <c r="DI46" s="285"/>
      <c r="DJ46" s="285"/>
      <c r="DK46" s="285"/>
      <c r="DL46" s="285"/>
      <c r="DM46" s="285"/>
      <c r="DN46" s="285"/>
      <c r="DO46" s="285"/>
      <c r="DP46" s="285"/>
      <c r="DQ46" s="285"/>
      <c r="DR46" s="285"/>
      <c r="DS46" s="285"/>
      <c r="DT46" s="285"/>
      <c r="DU46" s="285"/>
      <c r="DV46" s="285"/>
      <c r="DW46" s="285"/>
      <c r="DX46" s="285"/>
      <c r="DY46" s="285"/>
      <c r="DZ46" s="285"/>
      <c r="EA46" s="285"/>
      <c r="EB46" s="285"/>
      <c r="EC46" s="285"/>
      <c r="ED46" s="285"/>
      <c r="EE46" s="285"/>
      <c r="EF46" s="285"/>
      <c r="EG46" s="285"/>
      <c r="EH46" s="285"/>
      <c r="EI46" s="285"/>
      <c r="EJ46" s="285"/>
      <c r="EK46" s="285"/>
      <c r="EL46" s="285"/>
      <c r="EM46" s="285"/>
      <c r="EN46" s="285"/>
      <c r="EO46" s="285"/>
      <c r="EP46" s="285"/>
      <c r="EQ46" s="285"/>
      <c r="ER46" s="285"/>
      <c r="ES46" s="285"/>
      <c r="ET46" s="285"/>
      <c r="EU46" s="285"/>
      <c r="EV46" s="285"/>
      <c r="EW46" s="206"/>
      <c r="FW46" s="281" t="e">
        <f>IF(FY46="","",IF(AND(FX46&gt;=1,FX46&lt;9),FX46,                                   IF((FX46-((#REF!-1)*5))&lt;9,(FX51-((#REF!-1)*5))+25,FX46-((#REF!-1)*5))))</f>
        <v>#REF!</v>
      </c>
      <c r="FX46" s="171">
        <v>36</v>
      </c>
      <c r="FY46" s="197" t="s">
        <v>71</v>
      </c>
      <c r="FZ46" s="192" t="s">
        <v>9</v>
      </c>
      <c r="GA46" s="82" t="str">
        <f t="shared" si="0"/>
        <v>INT</v>
      </c>
      <c r="GB46" s="148">
        <f t="shared" si="1"/>
        <v>0</v>
      </c>
      <c r="GC46" s="149">
        <f t="shared" si="2"/>
        <v>-188</v>
      </c>
      <c r="GD46" s="150">
        <f t="shared" si="3"/>
        <v>0</v>
      </c>
      <c r="GE46" s="151" t="str">
        <f t="shared" si="10"/>
        <v/>
      </c>
      <c r="GF46" s="91"/>
      <c r="GG46" s="91"/>
      <c r="GH46" s="175"/>
      <c r="GI46" s="152" t="str">
        <f t="shared" si="11"/>
        <v/>
      </c>
      <c r="GJ46" s="91"/>
      <c r="GK46" s="91"/>
      <c r="GL46" s="180"/>
      <c r="GM46" s="181"/>
      <c r="GN46" s="182"/>
      <c r="GO46" s="101"/>
      <c r="GP46" s="101"/>
      <c r="GQ46" s="101"/>
      <c r="GR46" s="101"/>
      <c r="GS46" s="101"/>
      <c r="GT46" s="101"/>
      <c r="GU46" s="101"/>
      <c r="GV46" s="121" t="s">
        <v>105</v>
      </c>
      <c r="GW46" s="122" t="s">
        <v>184</v>
      </c>
      <c r="GX46" s="254" t="s">
        <v>29</v>
      </c>
      <c r="GY46" s="254" t="s">
        <v>25</v>
      </c>
      <c r="GZ46" s="126">
        <v>0</v>
      </c>
      <c r="HA46" s="126">
        <v>0</v>
      </c>
      <c r="HB46" s="126">
        <f t="shared" si="12"/>
        <v>0</v>
      </c>
      <c r="HC46" s="126">
        <v>0</v>
      </c>
      <c r="HD46" s="126">
        <v>0</v>
      </c>
      <c r="HE46" s="6"/>
      <c r="HF46" s="127">
        <f t="shared" si="9"/>
        <v>-154</v>
      </c>
      <c r="HG46" s="128">
        <v>-1</v>
      </c>
      <c r="HH46" s="129"/>
      <c r="HI46" s="98">
        <f t="shared" si="13"/>
        <v>1</v>
      </c>
      <c r="HJ46" s="128"/>
      <c r="HK46" s="129"/>
      <c r="HL46" s="129">
        <v>43800</v>
      </c>
      <c r="HM46" s="129"/>
      <c r="HN46" s="129"/>
      <c r="HO46" s="129"/>
      <c r="HP46" s="129"/>
      <c r="HQ46" s="129"/>
      <c r="HR46" s="129"/>
      <c r="HS46" s="129"/>
      <c r="HT46" s="129"/>
      <c r="HU46" s="129"/>
      <c r="HV46" s="137"/>
      <c r="HW46" s="208"/>
      <c r="HX46" s="98"/>
      <c r="HY46" s="98"/>
      <c r="HZ46" s="98"/>
      <c r="IA46" s="98"/>
      <c r="IB46" s="98"/>
      <c r="IC46" s="209"/>
    </row>
    <row r="47" spans="1:237" x14ac:dyDescent="0.35">
      <c r="A47" s="217" t="str">
        <f t="shared" si="8"/>
        <v>STOPP</v>
      </c>
      <c r="B47" s="218"/>
      <c r="C47" s="296"/>
      <c r="D47" s="296"/>
      <c r="E47" s="296"/>
      <c r="F47" s="296"/>
      <c r="G47" s="296"/>
      <c r="H47" s="296"/>
      <c r="I47" s="297"/>
      <c r="J47" s="297"/>
      <c r="K47" s="293"/>
      <c r="L47" s="293"/>
      <c r="M47" s="293"/>
      <c r="N47" s="293"/>
      <c r="O47" s="293"/>
      <c r="P47" s="293"/>
      <c r="Q47" s="293"/>
      <c r="R47" s="293"/>
      <c r="S47" s="294"/>
      <c r="T47" s="294"/>
      <c r="U47" s="294"/>
      <c r="V47" s="294"/>
      <c r="W47" s="294"/>
      <c r="X47" s="294"/>
      <c r="Y47" s="294"/>
      <c r="Z47" s="294"/>
      <c r="AA47" s="294"/>
      <c r="AB47" s="294"/>
      <c r="AC47" s="294"/>
      <c r="AD47" s="294"/>
      <c r="AE47" s="294"/>
      <c r="AF47" s="294"/>
      <c r="AG47" s="294"/>
      <c r="AH47" s="294"/>
      <c r="AI47" s="294"/>
      <c r="AJ47" s="294"/>
      <c r="AK47" s="294"/>
      <c r="AL47" s="294"/>
      <c r="AM47" s="294"/>
      <c r="AN47" s="294"/>
      <c r="AO47" s="294"/>
      <c r="AP47" s="294"/>
      <c r="AQ47" s="294"/>
      <c r="AR47" s="294"/>
      <c r="AS47" s="294"/>
      <c r="AT47" s="294"/>
      <c r="AU47" s="294"/>
      <c r="AV47" s="276"/>
      <c r="AW47" s="295"/>
      <c r="AX47" s="295"/>
      <c r="AY47" s="293"/>
      <c r="AZ47" s="293"/>
      <c r="BA47" s="293"/>
      <c r="BB47" s="293"/>
      <c r="BC47" s="293"/>
      <c r="BD47" s="293"/>
      <c r="BE47" s="293"/>
      <c r="BF47" s="293"/>
      <c r="BG47" s="293"/>
      <c r="BJ47" s="204"/>
      <c r="BK47" s="204"/>
      <c r="BL47" s="204"/>
      <c r="BM47" s="204"/>
      <c r="BN47" s="204"/>
      <c r="BO47" s="204"/>
      <c r="BP47" s="204"/>
      <c r="BQ47" s="204"/>
      <c r="BR47" s="204"/>
      <c r="BS47" s="204"/>
      <c r="BT47" s="204"/>
      <c r="BU47" s="204"/>
      <c r="BV47" s="204"/>
      <c r="BW47" s="204"/>
      <c r="BX47" s="204"/>
      <c r="BY47" s="205"/>
      <c r="BZ47" s="205"/>
      <c r="CA47" s="205"/>
      <c r="CB47" s="205"/>
      <c r="CC47" s="205"/>
      <c r="CD47" s="205"/>
      <c r="CE47" s="205"/>
      <c r="CF47" s="205"/>
      <c r="CG47" s="205"/>
      <c r="CH47" s="205"/>
      <c r="CI47" s="205"/>
      <c r="CJ47" s="205"/>
      <c r="CK47" s="205"/>
      <c r="CL47" s="205"/>
      <c r="CM47" s="205"/>
      <c r="CN47" s="205"/>
      <c r="CO47" s="207"/>
      <c r="CP47" s="207"/>
      <c r="CQ47" s="207"/>
      <c r="CR47" s="207"/>
      <c r="CS47" s="207"/>
      <c r="CT47" s="288"/>
      <c r="CU47" s="288"/>
      <c r="CV47" s="288"/>
      <c r="CW47" s="288"/>
      <c r="CX47" s="288"/>
      <c r="CY47" s="288"/>
      <c r="CZ47" s="288"/>
      <c r="DA47" s="288"/>
      <c r="DB47" s="285"/>
      <c r="DC47" s="285"/>
      <c r="DD47" s="285"/>
      <c r="DE47" s="285"/>
      <c r="DF47" s="285"/>
      <c r="DG47" s="285"/>
      <c r="DH47" s="285"/>
      <c r="DI47" s="285"/>
      <c r="DJ47" s="285"/>
      <c r="DK47" s="285"/>
      <c r="DL47" s="285"/>
      <c r="DM47" s="285"/>
      <c r="DN47" s="285"/>
      <c r="DO47" s="285"/>
      <c r="DP47" s="285"/>
      <c r="DQ47" s="285"/>
      <c r="DR47" s="285"/>
      <c r="DS47" s="285"/>
      <c r="DT47" s="285"/>
      <c r="DU47" s="285"/>
      <c r="DV47" s="285"/>
      <c r="DW47" s="285"/>
      <c r="DX47" s="285"/>
      <c r="DY47" s="285"/>
      <c r="DZ47" s="285"/>
      <c r="EA47" s="285"/>
      <c r="EB47" s="285"/>
      <c r="EC47" s="285"/>
      <c r="ED47" s="285"/>
      <c r="EE47" s="285"/>
      <c r="EF47" s="285"/>
      <c r="EG47" s="285"/>
      <c r="EH47" s="285"/>
      <c r="EI47" s="285"/>
      <c r="EJ47" s="285"/>
      <c r="EK47" s="285"/>
      <c r="EL47" s="285"/>
      <c r="EM47" s="285"/>
      <c r="EN47" s="285"/>
      <c r="EO47" s="285"/>
      <c r="EP47" s="285"/>
      <c r="EQ47" s="285"/>
      <c r="ER47" s="285"/>
      <c r="ES47" s="285"/>
      <c r="ET47" s="285"/>
      <c r="EU47" s="285"/>
      <c r="EV47" s="285"/>
      <c r="EW47" s="206"/>
      <c r="FW47" s="281" t="e">
        <f>IF(FY47="","",IF(AND(FX47&gt;=1,FX47&lt;9),FX47,                                   IF((FX47-((#REF!-1)*5))&lt;9,(FX52-((#REF!-1)*5))+25,FX47-((#REF!-1)*5))))</f>
        <v>#REF!</v>
      </c>
      <c r="FX47" s="171">
        <v>37</v>
      </c>
      <c r="FY47" s="197" t="s">
        <v>71</v>
      </c>
      <c r="FZ47" s="192" t="s">
        <v>5</v>
      </c>
      <c r="GA47" s="82" t="str">
        <f t="shared" si="0"/>
        <v>INT</v>
      </c>
      <c r="GB47" s="148">
        <f t="shared" si="1"/>
        <v>0</v>
      </c>
      <c r="GC47" s="149">
        <f t="shared" si="2"/>
        <v>-188</v>
      </c>
      <c r="GD47" s="150">
        <f t="shared" si="3"/>
        <v>0</v>
      </c>
      <c r="GE47" s="151" t="str">
        <f t="shared" si="10"/>
        <v/>
      </c>
      <c r="GF47" s="91"/>
      <c r="GG47" s="91"/>
      <c r="GH47" s="175"/>
      <c r="GI47" s="152" t="str">
        <f t="shared" si="11"/>
        <v/>
      </c>
      <c r="GJ47" s="91"/>
      <c r="GK47" s="91"/>
      <c r="GL47" s="180"/>
      <c r="GM47" s="181"/>
      <c r="GN47" s="182"/>
      <c r="GO47" s="101"/>
      <c r="GP47" s="101"/>
      <c r="GQ47" s="101"/>
      <c r="GR47" s="101"/>
      <c r="GS47" s="101"/>
      <c r="GT47" s="101"/>
      <c r="GU47" s="101"/>
      <c r="GV47" s="123" t="s">
        <v>106</v>
      </c>
      <c r="GW47" s="124" t="s">
        <v>185</v>
      </c>
      <c r="GX47" s="254" t="s">
        <v>29</v>
      </c>
      <c r="GY47" s="254" t="s">
        <v>25</v>
      </c>
      <c r="GZ47" s="126"/>
      <c r="HA47" s="126">
        <v>2000000000</v>
      </c>
      <c r="HB47" s="126">
        <f t="shared" si="12"/>
        <v>0</v>
      </c>
      <c r="HC47" s="126"/>
      <c r="HD47" s="126"/>
      <c r="HE47" s="6"/>
      <c r="HF47" s="127">
        <f t="shared" si="9"/>
        <v>-153</v>
      </c>
      <c r="HG47" s="128">
        <v>327</v>
      </c>
      <c r="HH47" s="129">
        <v>43902</v>
      </c>
      <c r="HI47" s="98">
        <f t="shared" si="13"/>
        <v>1</v>
      </c>
      <c r="HJ47" s="128"/>
      <c r="HK47" s="129"/>
      <c r="HL47" s="129">
        <v>43800</v>
      </c>
      <c r="HM47" s="129">
        <v>44284</v>
      </c>
      <c r="HN47" s="129"/>
      <c r="HO47" s="129"/>
      <c r="HP47" s="129"/>
      <c r="HQ47" s="129"/>
      <c r="HR47" s="129"/>
      <c r="HS47" s="129"/>
      <c r="HT47" s="129"/>
      <c r="HU47" s="129"/>
      <c r="HV47" s="137"/>
      <c r="HW47" s="208"/>
      <c r="HX47" s="98"/>
      <c r="HY47" s="98"/>
      <c r="HZ47" s="98"/>
      <c r="IA47" s="98"/>
      <c r="IB47" s="98"/>
      <c r="IC47" s="209"/>
    </row>
    <row r="48" spans="1:237" x14ac:dyDescent="0.35">
      <c r="A48" s="217" t="str">
        <f t="shared" si="8"/>
        <v>STOPP</v>
      </c>
      <c r="B48" s="218"/>
      <c r="C48" s="296"/>
      <c r="D48" s="296"/>
      <c r="E48" s="296"/>
      <c r="F48" s="296"/>
      <c r="G48" s="296"/>
      <c r="H48" s="296"/>
      <c r="I48" s="297"/>
      <c r="J48" s="297"/>
      <c r="K48" s="293"/>
      <c r="L48" s="293"/>
      <c r="M48" s="293"/>
      <c r="N48" s="293"/>
      <c r="O48" s="293"/>
      <c r="P48" s="293"/>
      <c r="Q48" s="293"/>
      <c r="R48" s="293"/>
      <c r="S48" s="294"/>
      <c r="T48" s="294"/>
      <c r="U48" s="294"/>
      <c r="V48" s="294"/>
      <c r="W48" s="294"/>
      <c r="X48" s="294"/>
      <c r="Y48" s="294"/>
      <c r="Z48" s="294"/>
      <c r="AA48" s="294"/>
      <c r="AB48" s="294"/>
      <c r="AC48" s="294"/>
      <c r="AD48" s="294"/>
      <c r="AE48" s="294"/>
      <c r="AF48" s="294"/>
      <c r="AG48" s="294"/>
      <c r="AH48" s="294"/>
      <c r="AI48" s="294"/>
      <c r="AJ48" s="294"/>
      <c r="AK48" s="294"/>
      <c r="AL48" s="294"/>
      <c r="AM48" s="294"/>
      <c r="AN48" s="294"/>
      <c r="AO48" s="294"/>
      <c r="AP48" s="294"/>
      <c r="AQ48" s="294"/>
      <c r="AR48" s="294"/>
      <c r="AS48" s="294"/>
      <c r="AT48" s="294"/>
      <c r="AU48" s="294"/>
      <c r="AV48" s="276"/>
      <c r="AW48" s="295"/>
      <c r="AX48" s="295"/>
      <c r="AY48" s="293"/>
      <c r="AZ48" s="293"/>
      <c r="BA48" s="293"/>
      <c r="BB48" s="293"/>
      <c r="BC48" s="293"/>
      <c r="BD48" s="293"/>
      <c r="BE48" s="293"/>
      <c r="BF48" s="293"/>
      <c r="BG48" s="293"/>
      <c r="BJ48" s="204"/>
      <c r="BK48" s="204"/>
      <c r="BL48" s="204"/>
      <c r="BM48" s="204"/>
      <c r="BN48" s="204"/>
      <c r="BO48" s="204"/>
      <c r="BP48" s="204"/>
      <c r="BQ48" s="204"/>
      <c r="BR48" s="204"/>
      <c r="BS48" s="204"/>
      <c r="BT48" s="204"/>
      <c r="BU48" s="204"/>
      <c r="BV48" s="204"/>
      <c r="BW48" s="204"/>
      <c r="BX48" s="204"/>
      <c r="BY48" s="205"/>
      <c r="BZ48" s="205"/>
      <c r="CA48" s="205"/>
      <c r="CB48" s="205"/>
      <c r="CC48" s="277"/>
      <c r="CD48" s="277"/>
      <c r="CE48" s="277"/>
      <c r="CF48" s="277"/>
      <c r="CG48" s="205"/>
      <c r="CH48" s="205"/>
      <c r="CI48" s="205"/>
      <c r="CJ48" s="205"/>
      <c r="CK48" s="205"/>
      <c r="CL48" s="205"/>
      <c r="CM48" s="205"/>
      <c r="CN48" s="205"/>
      <c r="CO48" s="207"/>
      <c r="CP48" s="207"/>
      <c r="CQ48" s="207"/>
      <c r="CR48" s="207"/>
      <c r="CS48" s="207"/>
      <c r="CT48" s="288"/>
      <c r="CU48" s="288"/>
      <c r="CV48" s="288"/>
      <c r="CW48" s="288"/>
      <c r="CX48" s="288"/>
      <c r="CY48" s="288"/>
      <c r="CZ48" s="288"/>
      <c r="DA48" s="288"/>
      <c r="DB48" s="285"/>
      <c r="DC48" s="285"/>
      <c r="DD48" s="285"/>
      <c r="DE48" s="285"/>
      <c r="DF48" s="285"/>
      <c r="DG48" s="285"/>
      <c r="DH48" s="285"/>
      <c r="DI48" s="285"/>
      <c r="DJ48" s="285"/>
      <c r="DK48" s="285"/>
      <c r="DL48" s="285"/>
      <c r="DM48" s="285"/>
      <c r="DN48" s="285"/>
      <c r="DO48" s="285"/>
      <c r="DP48" s="285"/>
      <c r="DQ48" s="285"/>
      <c r="DR48" s="285"/>
      <c r="DS48" s="285"/>
      <c r="DT48" s="285"/>
      <c r="DU48" s="285"/>
      <c r="DV48" s="285"/>
      <c r="DW48" s="285"/>
      <c r="DX48" s="285"/>
      <c r="DY48" s="285"/>
      <c r="DZ48" s="285"/>
      <c r="EA48" s="285"/>
      <c r="EB48" s="285"/>
      <c r="EC48" s="285"/>
      <c r="ED48" s="285"/>
      <c r="EE48" s="285"/>
      <c r="EF48" s="285"/>
      <c r="EG48" s="285"/>
      <c r="EH48" s="285"/>
      <c r="EI48" s="285"/>
      <c r="EJ48" s="285"/>
      <c r="EK48" s="285"/>
      <c r="EL48" s="285"/>
      <c r="EM48" s="285"/>
      <c r="EN48" s="285"/>
      <c r="EO48" s="285"/>
      <c r="EP48" s="285"/>
      <c r="EQ48" s="285"/>
      <c r="ER48" s="285"/>
      <c r="ES48" s="285"/>
      <c r="ET48" s="285"/>
      <c r="EU48" s="285"/>
      <c r="EV48" s="285"/>
      <c r="EW48" s="206"/>
      <c r="FW48" s="281" t="e">
        <f>IF(FY48="","",IF(AND(FX48&gt;=1,FX48&lt;9),FX48,                                   IF((FX48-((#REF!-1)*5))&lt;9,(FX53-((#REF!-1)*5))+25,FX48-((#REF!-1)*5))))</f>
        <v>#REF!</v>
      </c>
      <c r="FX48" s="171">
        <v>13</v>
      </c>
      <c r="FY48" s="197" t="s">
        <v>71</v>
      </c>
      <c r="FZ48" s="192" t="s">
        <v>5</v>
      </c>
      <c r="GA48" s="82" t="str">
        <f t="shared" si="0"/>
        <v>INT</v>
      </c>
      <c r="GB48" s="148">
        <f t="shared" si="1"/>
        <v>0</v>
      </c>
      <c r="GC48" s="149">
        <f t="shared" si="2"/>
        <v>-188</v>
      </c>
      <c r="GD48" s="150">
        <f t="shared" si="3"/>
        <v>0</v>
      </c>
      <c r="GE48" s="151" t="str">
        <f t="shared" si="10"/>
        <v/>
      </c>
      <c r="GF48" s="91"/>
      <c r="GG48" s="91"/>
      <c r="GH48" s="175"/>
      <c r="GI48" s="152" t="str">
        <f t="shared" si="11"/>
        <v/>
      </c>
      <c r="GJ48" s="91"/>
      <c r="GK48" s="91"/>
      <c r="GL48" s="180"/>
      <c r="GM48" s="181"/>
      <c r="GN48" s="182"/>
      <c r="GO48" s="101"/>
      <c r="GP48" s="101"/>
      <c r="GQ48" s="101"/>
      <c r="GR48" s="101"/>
      <c r="GS48" s="101"/>
      <c r="GT48" s="101"/>
      <c r="GU48" s="101"/>
      <c r="GV48" s="121" t="s">
        <v>107</v>
      </c>
      <c r="GW48" s="122" t="s">
        <v>186</v>
      </c>
      <c r="GX48" s="254" t="s">
        <v>29</v>
      </c>
      <c r="GY48" s="254" t="s">
        <v>25</v>
      </c>
      <c r="GZ48" s="126">
        <v>0</v>
      </c>
      <c r="HA48" s="126">
        <v>0</v>
      </c>
      <c r="HB48" s="126">
        <f t="shared" si="12"/>
        <v>0</v>
      </c>
      <c r="HC48" s="126">
        <v>0</v>
      </c>
      <c r="HD48" s="126">
        <v>0</v>
      </c>
      <c r="HE48" s="6"/>
      <c r="HF48" s="127">
        <f t="shared" si="9"/>
        <v>-152</v>
      </c>
      <c r="HG48" s="128">
        <v>-1</v>
      </c>
      <c r="HH48" s="129"/>
      <c r="HI48" s="98">
        <f t="shared" si="13"/>
        <v>1</v>
      </c>
      <c r="HJ48" s="128"/>
      <c r="HK48" s="129"/>
      <c r="HL48" s="129">
        <v>43800</v>
      </c>
      <c r="HM48" s="129"/>
      <c r="HN48" s="129"/>
      <c r="HO48" s="129"/>
      <c r="HP48" s="129"/>
      <c r="HQ48" s="129"/>
      <c r="HR48" s="129"/>
      <c r="HS48" s="129"/>
      <c r="HT48" s="129"/>
      <c r="HU48" s="129"/>
      <c r="HV48" s="137"/>
      <c r="HW48" s="208"/>
      <c r="HX48" s="98"/>
      <c r="HY48" s="98"/>
      <c r="HZ48" s="98"/>
      <c r="IA48" s="98"/>
      <c r="IB48" s="98"/>
      <c r="IC48" s="209"/>
    </row>
    <row r="49" spans="1:237" x14ac:dyDescent="0.35">
      <c r="A49" s="217" t="str">
        <f t="shared" si="8"/>
        <v>STOPP</v>
      </c>
      <c r="B49" s="218"/>
      <c r="C49" s="296"/>
      <c r="D49" s="296"/>
      <c r="E49" s="296"/>
      <c r="F49" s="296"/>
      <c r="G49" s="296"/>
      <c r="H49" s="296"/>
      <c r="I49" s="297"/>
      <c r="J49" s="297"/>
      <c r="K49" s="293"/>
      <c r="L49" s="293"/>
      <c r="M49" s="293"/>
      <c r="N49" s="293"/>
      <c r="O49" s="293"/>
      <c r="P49" s="293"/>
      <c r="Q49" s="293"/>
      <c r="R49" s="293"/>
      <c r="S49" s="294"/>
      <c r="T49" s="294"/>
      <c r="U49" s="294"/>
      <c r="V49" s="294"/>
      <c r="W49" s="294"/>
      <c r="X49" s="294"/>
      <c r="Y49" s="294"/>
      <c r="Z49" s="294"/>
      <c r="AA49" s="294"/>
      <c r="AB49" s="294"/>
      <c r="AC49" s="294"/>
      <c r="AD49" s="294"/>
      <c r="AE49" s="294"/>
      <c r="AF49" s="294"/>
      <c r="AG49" s="294"/>
      <c r="AH49" s="294"/>
      <c r="AI49" s="294"/>
      <c r="AJ49" s="294"/>
      <c r="AK49" s="294"/>
      <c r="AL49" s="294"/>
      <c r="AM49" s="294"/>
      <c r="AN49" s="294"/>
      <c r="AO49" s="294"/>
      <c r="AP49" s="294"/>
      <c r="AQ49" s="294"/>
      <c r="AR49" s="294"/>
      <c r="AS49" s="294"/>
      <c r="AT49" s="294"/>
      <c r="AU49" s="294"/>
      <c r="AV49" s="276"/>
      <c r="AW49" s="295"/>
      <c r="AX49" s="295"/>
      <c r="AY49" s="293"/>
      <c r="AZ49" s="293"/>
      <c r="BA49" s="293"/>
      <c r="BB49" s="293"/>
      <c r="BC49" s="293"/>
      <c r="BD49" s="293"/>
      <c r="BE49" s="293"/>
      <c r="BF49" s="293"/>
      <c r="BG49" s="293"/>
      <c r="BJ49" s="204"/>
      <c r="BK49" s="204"/>
      <c r="BL49" s="204"/>
      <c r="BM49" s="204"/>
      <c r="BN49" s="204"/>
      <c r="BO49" s="204"/>
      <c r="BP49" s="204"/>
      <c r="BQ49" s="204"/>
      <c r="BR49" s="204"/>
      <c r="BS49" s="204"/>
      <c r="BT49" s="204"/>
      <c r="BU49" s="204"/>
      <c r="BV49" s="204"/>
      <c r="BW49" s="204"/>
      <c r="BX49" s="204"/>
      <c r="BY49" s="205"/>
      <c r="BZ49" s="205"/>
      <c r="CA49" s="205"/>
      <c r="CB49" s="205"/>
      <c r="CC49" s="277"/>
      <c r="CD49" s="277"/>
      <c r="CE49" s="277"/>
      <c r="CF49" s="277"/>
      <c r="CG49" s="205"/>
      <c r="CH49" s="205"/>
      <c r="CI49" s="205"/>
      <c r="CJ49" s="205"/>
      <c r="CK49" s="205"/>
      <c r="CL49" s="205"/>
      <c r="CM49" s="205"/>
      <c r="CN49" s="205"/>
      <c r="CO49" s="207"/>
      <c r="CP49" s="207"/>
      <c r="CQ49" s="207"/>
      <c r="CR49" s="207"/>
      <c r="CS49" s="207"/>
      <c r="CT49" s="288"/>
      <c r="CU49" s="288"/>
      <c r="CV49" s="288"/>
      <c r="CW49" s="288"/>
      <c r="CX49" s="288"/>
      <c r="CY49" s="288"/>
      <c r="CZ49" s="288"/>
      <c r="DA49" s="288"/>
      <c r="DB49" s="285"/>
      <c r="DC49" s="285"/>
      <c r="DD49" s="285"/>
      <c r="DE49" s="285"/>
      <c r="DF49" s="285"/>
      <c r="DG49" s="285"/>
      <c r="DH49" s="285"/>
      <c r="DI49" s="285"/>
      <c r="DJ49" s="285"/>
      <c r="DK49" s="285"/>
      <c r="DL49" s="285"/>
      <c r="DM49" s="285"/>
      <c r="DN49" s="285"/>
      <c r="DO49" s="285"/>
      <c r="DP49" s="285"/>
      <c r="DQ49" s="285"/>
      <c r="DR49" s="285"/>
      <c r="DS49" s="285"/>
      <c r="DT49" s="285"/>
      <c r="DU49" s="285"/>
      <c r="DV49" s="285"/>
      <c r="DW49" s="285"/>
      <c r="DX49" s="285"/>
      <c r="DY49" s="285"/>
      <c r="DZ49" s="285"/>
      <c r="EA49" s="285"/>
      <c r="EB49" s="285"/>
      <c r="EC49" s="285"/>
      <c r="ED49" s="285"/>
      <c r="EE49" s="285"/>
      <c r="EF49" s="285"/>
      <c r="EG49" s="285"/>
      <c r="EH49" s="285"/>
      <c r="EI49" s="285"/>
      <c r="EJ49" s="285"/>
      <c r="EK49" s="285"/>
      <c r="EL49" s="285"/>
      <c r="EM49" s="285"/>
      <c r="EN49" s="285"/>
      <c r="EO49" s="285"/>
      <c r="EP49" s="285"/>
      <c r="EQ49" s="285"/>
      <c r="ER49" s="285"/>
      <c r="ES49" s="285"/>
      <c r="ET49" s="285"/>
      <c r="EU49" s="285"/>
      <c r="EV49" s="285"/>
      <c r="EW49" s="206"/>
      <c r="FW49" s="282" t="str">
        <f>IF(FY49="","",IF(AND(FX49&gt;=1,FX49&lt;9),FX49,                                   IF((FX49-((#REF!-1)*5))&lt;9,(FX54-((#REF!-1)*5))+25,FX49-((#REF!-1)*5))))</f>
        <v/>
      </c>
      <c r="FX49" s="172">
        <v>38</v>
      </c>
      <c r="FY49" s="198"/>
      <c r="FZ49" s="193"/>
      <c r="GA49" s="83" t="str">
        <f t="shared" si="0"/>
        <v/>
      </c>
      <c r="GB49" s="154" t="str">
        <f t="shared" si="1"/>
        <v/>
      </c>
      <c r="GC49" s="155" t="str">
        <f t="shared" si="2"/>
        <v/>
      </c>
      <c r="GD49" s="156" t="str">
        <f t="shared" si="3"/>
        <v/>
      </c>
      <c r="GE49" s="157" t="str">
        <f t="shared" si="10"/>
        <v/>
      </c>
      <c r="GF49" s="92"/>
      <c r="GG49" s="92"/>
      <c r="GH49" s="176"/>
      <c r="GI49" s="158" t="str">
        <f t="shared" si="11"/>
        <v/>
      </c>
      <c r="GJ49" s="92"/>
      <c r="GK49" s="92"/>
      <c r="GL49" s="183"/>
      <c r="GM49" s="184"/>
      <c r="GN49" s="185"/>
      <c r="GO49" s="101"/>
      <c r="GP49" s="101"/>
      <c r="GQ49" s="101"/>
      <c r="GR49" s="101"/>
      <c r="GS49" s="101"/>
      <c r="GT49" s="101"/>
      <c r="GU49" s="101"/>
      <c r="GV49" s="123" t="s">
        <v>108</v>
      </c>
      <c r="GW49" s="124" t="s">
        <v>187</v>
      </c>
      <c r="GX49" s="254" t="s">
        <v>29</v>
      </c>
      <c r="GY49" s="254" t="s">
        <v>25</v>
      </c>
      <c r="GZ49" s="126">
        <v>0</v>
      </c>
      <c r="HA49" s="126">
        <v>0</v>
      </c>
      <c r="HB49" s="126">
        <f t="shared" si="12"/>
        <v>0</v>
      </c>
      <c r="HC49" s="126">
        <v>0</v>
      </c>
      <c r="HD49" s="126">
        <v>0</v>
      </c>
      <c r="HE49" s="6"/>
      <c r="HF49" s="127">
        <f t="shared" si="9"/>
        <v>-151</v>
      </c>
      <c r="HG49" s="128">
        <v>-1</v>
      </c>
      <c r="HH49" s="129"/>
      <c r="HI49" s="98">
        <f t="shared" si="13"/>
        <v>1</v>
      </c>
      <c r="HJ49" s="128"/>
      <c r="HK49" s="129"/>
      <c r="HL49" s="129">
        <v>43800</v>
      </c>
      <c r="HM49" s="129"/>
      <c r="HN49" s="129"/>
      <c r="HO49" s="129"/>
      <c r="HP49" s="129"/>
      <c r="HQ49" s="129"/>
      <c r="HR49" s="129"/>
      <c r="HS49" s="129"/>
      <c r="HT49" s="129"/>
      <c r="HU49" s="129"/>
      <c r="HV49" s="137"/>
      <c r="HW49" s="208"/>
      <c r="HX49" s="98"/>
      <c r="HY49" s="98"/>
      <c r="HZ49" s="98"/>
      <c r="IA49" s="98"/>
      <c r="IB49" s="98"/>
      <c r="IC49" s="209"/>
    </row>
    <row r="50" spans="1:237" x14ac:dyDescent="0.35">
      <c r="A50" s="217" t="str">
        <f t="shared" si="8"/>
        <v>STOPP</v>
      </c>
      <c r="B50" s="218"/>
      <c r="C50" s="291"/>
      <c r="D50" s="291"/>
      <c r="E50" s="291"/>
      <c r="F50" s="291"/>
      <c r="G50" s="291"/>
      <c r="H50" s="291"/>
      <c r="I50" s="291"/>
      <c r="J50" s="291"/>
      <c r="K50" s="291"/>
      <c r="L50" s="291"/>
      <c r="M50" s="291"/>
      <c r="N50" s="291"/>
      <c r="O50" s="291"/>
      <c r="P50" s="291"/>
      <c r="Q50" s="291"/>
      <c r="R50" s="291"/>
      <c r="S50" s="292"/>
      <c r="T50" s="292"/>
      <c r="U50" s="292"/>
      <c r="V50" s="292"/>
      <c r="W50" s="292"/>
      <c r="X50" s="291"/>
      <c r="Y50" s="291"/>
      <c r="Z50" s="291"/>
      <c r="AA50" s="291"/>
      <c r="AB50" s="291"/>
      <c r="AC50" s="291"/>
      <c r="AD50" s="291"/>
      <c r="AE50" s="291"/>
      <c r="AF50" s="291"/>
      <c r="AG50" s="291"/>
      <c r="AH50" s="291"/>
      <c r="AI50" s="291"/>
      <c r="AJ50" s="291"/>
      <c r="AK50" s="291"/>
      <c r="AL50" s="291"/>
      <c r="AM50" s="291"/>
      <c r="AN50" s="291"/>
      <c r="AO50" s="291"/>
      <c r="AP50" s="291"/>
      <c r="AQ50" s="291"/>
      <c r="AR50" s="291"/>
      <c r="AS50" s="291"/>
      <c r="AT50" s="291"/>
      <c r="AU50" s="291"/>
      <c r="AV50" s="291"/>
      <c r="AW50" s="291"/>
      <c r="AX50" s="291"/>
      <c r="AY50" s="291"/>
      <c r="AZ50" s="291"/>
      <c r="BA50" s="291"/>
      <c r="BB50" s="291"/>
      <c r="BC50" s="291"/>
      <c r="BD50" s="291"/>
      <c r="BE50" s="291"/>
      <c r="BF50" s="291"/>
      <c r="BG50" s="291"/>
      <c r="BJ50" s="204"/>
      <c r="BK50" s="204"/>
      <c r="BL50" s="204"/>
      <c r="BM50" s="204"/>
      <c r="BN50" s="204"/>
      <c r="BO50" s="204"/>
      <c r="BP50" s="204"/>
      <c r="BQ50" s="204"/>
      <c r="BR50" s="204"/>
      <c r="BS50" s="204"/>
      <c r="BT50" s="204"/>
      <c r="BU50" s="204"/>
      <c r="BV50" s="204"/>
      <c r="BW50" s="204"/>
      <c r="BX50" s="204"/>
      <c r="BY50" s="205"/>
      <c r="BZ50" s="205"/>
      <c r="CA50" s="205"/>
      <c r="CB50" s="205"/>
      <c r="CC50" s="277"/>
      <c r="CD50" s="277"/>
      <c r="CE50" s="277"/>
      <c r="CF50" s="277"/>
      <c r="CG50" s="205"/>
      <c r="CH50" s="205"/>
      <c r="CI50" s="205"/>
      <c r="CJ50" s="205"/>
      <c r="CK50" s="205"/>
      <c r="CL50" s="205"/>
      <c r="CM50" s="205"/>
      <c r="CN50" s="205"/>
      <c r="CO50" s="207"/>
      <c r="CP50" s="207"/>
      <c r="CQ50" s="207"/>
      <c r="CR50" s="207"/>
      <c r="CS50" s="207"/>
      <c r="CT50" s="288"/>
      <c r="CU50" s="288"/>
      <c r="CV50" s="288"/>
      <c r="CW50" s="288"/>
      <c r="CX50" s="288"/>
      <c r="CY50" s="288"/>
      <c r="CZ50" s="288"/>
      <c r="DA50" s="288"/>
      <c r="DB50" s="285"/>
      <c r="DC50" s="285"/>
      <c r="DD50" s="285"/>
      <c r="DE50" s="285"/>
      <c r="DF50" s="285"/>
      <c r="DG50" s="285"/>
      <c r="DH50" s="285"/>
      <c r="DI50" s="285"/>
      <c r="DJ50" s="285"/>
      <c r="DK50" s="285"/>
      <c r="DL50" s="285"/>
      <c r="DM50" s="285"/>
      <c r="DN50" s="285"/>
      <c r="DO50" s="285"/>
      <c r="DP50" s="285"/>
      <c r="DQ50" s="285"/>
      <c r="DR50" s="285"/>
      <c r="DS50" s="285"/>
      <c r="DT50" s="285"/>
      <c r="DU50" s="285"/>
      <c r="DV50" s="285"/>
      <c r="DW50" s="285"/>
      <c r="DX50" s="285"/>
      <c r="DY50" s="285"/>
      <c r="DZ50" s="285"/>
      <c r="EA50" s="285"/>
      <c r="EB50" s="285"/>
      <c r="EC50" s="285"/>
      <c r="ED50" s="285"/>
      <c r="EE50" s="285"/>
      <c r="EF50" s="285"/>
      <c r="EG50" s="285"/>
      <c r="EH50" s="285"/>
      <c r="EI50" s="285"/>
      <c r="EJ50" s="285"/>
      <c r="EK50" s="285"/>
      <c r="EL50" s="285"/>
      <c r="EM50" s="285"/>
      <c r="EN50" s="285"/>
      <c r="EO50" s="285"/>
      <c r="EP50" s="285"/>
      <c r="EQ50" s="285"/>
      <c r="ER50" s="285"/>
      <c r="ES50" s="285"/>
      <c r="ET50" s="285"/>
      <c r="EU50" s="285"/>
      <c r="EV50" s="285"/>
      <c r="EW50" s="206"/>
      <c r="GV50" s="121" t="s">
        <v>109</v>
      </c>
      <c r="GW50" s="122" t="s">
        <v>188</v>
      </c>
      <c r="GX50" s="254" t="s">
        <v>29</v>
      </c>
      <c r="GY50" s="254" t="s">
        <v>25</v>
      </c>
      <c r="GZ50" s="126">
        <v>0</v>
      </c>
      <c r="HA50" s="126">
        <v>500000000</v>
      </c>
      <c r="HB50" s="126">
        <f t="shared" si="12"/>
        <v>0</v>
      </c>
      <c r="HC50" s="126">
        <v>0</v>
      </c>
      <c r="HD50" s="126">
        <v>0</v>
      </c>
      <c r="HE50" s="6"/>
      <c r="HF50" s="127">
        <f t="shared" si="9"/>
        <v>-150</v>
      </c>
      <c r="HG50" s="128">
        <v>-1</v>
      </c>
      <c r="HH50" s="129"/>
      <c r="HI50" s="98">
        <f t="shared" si="13"/>
        <v>1</v>
      </c>
      <c r="HJ50" s="128"/>
      <c r="HK50" s="129"/>
      <c r="HL50" s="129">
        <v>43800</v>
      </c>
      <c r="HM50" s="129"/>
      <c r="HN50" s="129"/>
      <c r="HO50" s="129"/>
      <c r="HP50" s="129"/>
      <c r="HQ50" s="129"/>
      <c r="HR50" s="129"/>
      <c r="HS50" s="129"/>
      <c r="HT50" s="129"/>
      <c r="HU50" s="129"/>
      <c r="HV50" s="137"/>
      <c r="HW50" s="208"/>
      <c r="HX50" s="98"/>
      <c r="HY50" s="98"/>
      <c r="HZ50" s="98"/>
      <c r="IA50" s="98"/>
      <c r="IB50" s="98"/>
      <c r="IC50" s="209"/>
    </row>
    <row r="51" spans="1:237" x14ac:dyDescent="0.35">
      <c r="A51" s="217" t="str">
        <f t="shared" si="8"/>
        <v>STOPP</v>
      </c>
      <c r="B51" s="218"/>
      <c r="C51" s="291"/>
      <c r="D51" s="291"/>
      <c r="E51" s="291"/>
      <c r="F51" s="291"/>
      <c r="G51" s="291"/>
      <c r="H51" s="291"/>
      <c r="I51" s="291"/>
      <c r="J51" s="291"/>
      <c r="K51" s="291"/>
      <c r="L51" s="291"/>
      <c r="M51" s="291"/>
      <c r="N51" s="291"/>
      <c r="O51" s="291"/>
      <c r="P51" s="291"/>
      <c r="Q51" s="291"/>
      <c r="R51" s="291"/>
      <c r="S51" s="292"/>
      <c r="T51" s="292"/>
      <c r="U51" s="292"/>
      <c r="V51" s="292"/>
      <c r="W51" s="292"/>
      <c r="X51" s="291"/>
      <c r="Y51" s="291"/>
      <c r="Z51" s="291"/>
      <c r="AA51" s="291"/>
      <c r="AB51" s="291"/>
      <c r="AC51" s="291"/>
      <c r="AD51" s="291"/>
      <c r="AE51" s="291"/>
      <c r="AF51" s="291"/>
      <c r="AG51" s="291"/>
      <c r="AH51" s="291"/>
      <c r="AI51" s="291"/>
      <c r="AJ51" s="291"/>
      <c r="AK51" s="291"/>
      <c r="AL51" s="291"/>
      <c r="AM51" s="291"/>
      <c r="AN51" s="291"/>
      <c r="AO51" s="291"/>
      <c r="AP51" s="291"/>
      <c r="AQ51" s="291"/>
      <c r="AR51" s="291"/>
      <c r="AS51" s="291"/>
      <c r="AT51" s="291"/>
      <c r="AU51" s="291"/>
      <c r="AV51" s="291"/>
      <c r="AW51" s="291"/>
      <c r="AX51" s="291"/>
      <c r="AY51" s="291"/>
      <c r="AZ51" s="291"/>
      <c r="BA51" s="291"/>
      <c r="BB51" s="291"/>
      <c r="BC51" s="291"/>
      <c r="BD51" s="291"/>
      <c r="BE51" s="291"/>
      <c r="BF51" s="291"/>
      <c r="BG51" s="291"/>
      <c r="BJ51" s="204"/>
      <c r="BK51" s="204"/>
      <c r="BL51" s="204"/>
      <c r="BM51" s="204"/>
      <c r="BN51" s="204"/>
      <c r="BO51" s="204"/>
      <c r="BP51" s="204"/>
      <c r="BQ51" s="204"/>
      <c r="BR51" s="204"/>
      <c r="BS51" s="204"/>
      <c r="BT51" s="204"/>
      <c r="BU51" s="204"/>
      <c r="BV51" s="204"/>
      <c r="BW51" s="204"/>
      <c r="BX51" s="204"/>
      <c r="BY51" s="205"/>
      <c r="BZ51" s="205"/>
      <c r="CA51" s="205"/>
      <c r="CB51" s="205"/>
      <c r="CC51" s="205"/>
      <c r="CD51" s="205"/>
      <c r="CE51" s="205"/>
      <c r="CF51" s="205"/>
      <c r="CG51" s="205"/>
      <c r="CH51" s="205"/>
      <c r="CI51" s="205"/>
      <c r="CJ51" s="205"/>
      <c r="CK51" s="205"/>
      <c r="CL51" s="205"/>
      <c r="CM51" s="205"/>
      <c r="CN51" s="205"/>
      <c r="CO51" s="207"/>
      <c r="CP51" s="207"/>
      <c r="CQ51" s="207"/>
      <c r="CR51" s="207"/>
      <c r="CS51" s="207"/>
      <c r="CT51" s="288"/>
      <c r="CU51" s="288"/>
      <c r="CV51" s="288"/>
      <c r="CW51" s="288"/>
      <c r="CX51" s="288"/>
      <c r="CY51" s="288"/>
      <c r="CZ51" s="288"/>
      <c r="DA51" s="288"/>
      <c r="DB51" s="285"/>
      <c r="DC51" s="285"/>
      <c r="DD51" s="285"/>
      <c r="DE51" s="285"/>
      <c r="DF51" s="285"/>
      <c r="DG51" s="285"/>
      <c r="DH51" s="285"/>
      <c r="DI51" s="285"/>
      <c r="DJ51" s="285"/>
      <c r="DK51" s="285"/>
      <c r="DL51" s="285"/>
      <c r="DM51" s="285"/>
      <c r="DN51" s="285"/>
      <c r="DO51" s="285"/>
      <c r="DP51" s="285"/>
      <c r="DQ51" s="285"/>
      <c r="DR51" s="285"/>
      <c r="DS51" s="285"/>
      <c r="DT51" s="285"/>
      <c r="DU51" s="285"/>
      <c r="DV51" s="285"/>
      <c r="DW51" s="285"/>
      <c r="DX51" s="285"/>
      <c r="DY51" s="285"/>
      <c r="DZ51" s="285"/>
      <c r="EA51" s="285"/>
      <c r="EB51" s="285"/>
      <c r="EC51" s="285"/>
      <c r="ED51" s="285"/>
      <c r="EE51" s="285"/>
      <c r="EF51" s="285"/>
      <c r="EG51" s="285"/>
      <c r="EH51" s="285"/>
      <c r="EI51" s="285"/>
      <c r="EJ51" s="285"/>
      <c r="EK51" s="285"/>
      <c r="EL51" s="285"/>
      <c r="EM51" s="285"/>
      <c r="EN51" s="285"/>
      <c r="EO51" s="285"/>
      <c r="EP51" s="285"/>
      <c r="EQ51" s="285"/>
      <c r="ER51" s="285"/>
      <c r="ES51" s="285"/>
      <c r="ET51" s="285"/>
      <c r="EU51" s="285"/>
      <c r="EV51" s="285"/>
      <c r="EW51" s="206"/>
      <c r="GV51" s="123" t="s">
        <v>110</v>
      </c>
      <c r="GW51" s="124" t="s">
        <v>189</v>
      </c>
      <c r="GX51" s="254" t="s">
        <v>29</v>
      </c>
      <c r="GY51" s="254" t="s">
        <v>25</v>
      </c>
      <c r="GZ51" s="126">
        <v>0</v>
      </c>
      <c r="HA51" s="126">
        <v>0</v>
      </c>
      <c r="HB51" s="126">
        <f t="shared" si="12"/>
        <v>0</v>
      </c>
      <c r="HC51" s="126">
        <v>0</v>
      </c>
      <c r="HD51" s="126">
        <v>0</v>
      </c>
      <c r="HE51" s="6"/>
      <c r="HF51" s="127">
        <f t="shared" si="9"/>
        <v>-149</v>
      </c>
      <c r="HG51" s="128">
        <v>-1</v>
      </c>
      <c r="HH51" s="129"/>
      <c r="HI51" s="98">
        <f t="shared" si="13"/>
        <v>1</v>
      </c>
      <c r="HJ51" s="128"/>
      <c r="HK51" s="129"/>
      <c r="HL51" s="129">
        <v>43800</v>
      </c>
      <c r="HM51" s="129"/>
      <c r="HN51" s="129"/>
      <c r="HO51" s="129"/>
      <c r="HP51" s="129"/>
      <c r="HQ51" s="129"/>
      <c r="HR51" s="129"/>
      <c r="HS51" s="129"/>
      <c r="HT51" s="129"/>
      <c r="HU51" s="129"/>
      <c r="HV51" s="137"/>
      <c r="HW51" s="208"/>
      <c r="HX51" s="98"/>
      <c r="HY51" s="98"/>
      <c r="HZ51" s="98"/>
      <c r="IA51" s="98"/>
      <c r="IB51" s="98"/>
      <c r="IC51" s="209"/>
    </row>
    <row r="52" spans="1:237" x14ac:dyDescent="0.35">
      <c r="A52" s="217" t="str">
        <f t="shared" si="8"/>
        <v>STOPP</v>
      </c>
      <c r="B52" s="218"/>
      <c r="BJ52" s="204"/>
      <c r="BK52" s="204"/>
      <c r="BL52" s="204"/>
      <c r="BM52" s="204"/>
      <c r="BN52" s="204"/>
      <c r="BO52" s="204"/>
      <c r="BP52" s="204"/>
      <c r="BQ52" s="204"/>
      <c r="BR52" s="204"/>
      <c r="BS52" s="204"/>
      <c r="BT52" s="204"/>
      <c r="BU52" s="204"/>
      <c r="BV52" s="204"/>
      <c r="BW52" s="204"/>
      <c r="BX52" s="204"/>
      <c r="BY52" s="205"/>
      <c r="BZ52" s="205"/>
      <c r="CA52" s="205"/>
      <c r="CB52" s="205"/>
      <c r="CC52" s="277"/>
      <c r="CD52" s="277"/>
      <c r="CE52" s="277"/>
      <c r="CF52" s="277"/>
      <c r="CG52" s="205"/>
      <c r="CH52" s="205"/>
      <c r="CI52" s="205"/>
      <c r="CJ52" s="205"/>
      <c r="CK52" s="205"/>
      <c r="CL52" s="205"/>
      <c r="CM52" s="205"/>
      <c r="CN52" s="205"/>
      <c r="CO52" s="207"/>
      <c r="CP52" s="207"/>
      <c r="CQ52" s="207"/>
      <c r="CR52" s="207"/>
      <c r="CS52" s="207"/>
      <c r="CT52" s="288"/>
      <c r="CU52" s="288"/>
      <c r="CV52" s="288"/>
      <c r="CW52" s="288"/>
      <c r="CX52" s="288"/>
      <c r="CY52" s="288"/>
      <c r="CZ52" s="288"/>
      <c r="DA52" s="288"/>
      <c r="DB52" s="285"/>
      <c r="DC52" s="285"/>
      <c r="DD52" s="288"/>
      <c r="DE52" s="285"/>
      <c r="DF52" s="285"/>
      <c r="DG52" s="285"/>
      <c r="DH52" s="288"/>
      <c r="DI52" s="285"/>
      <c r="DJ52" s="285"/>
      <c r="DK52" s="285"/>
      <c r="DL52" s="285"/>
      <c r="DM52" s="285"/>
      <c r="DN52" s="285"/>
      <c r="DO52" s="285"/>
      <c r="DP52" s="285"/>
      <c r="DQ52" s="285"/>
      <c r="DR52" s="285"/>
      <c r="DS52" s="285"/>
      <c r="DT52" s="285"/>
      <c r="DU52" s="285"/>
      <c r="DV52" s="285"/>
      <c r="DW52" s="285"/>
      <c r="DX52" s="285"/>
      <c r="DY52" s="285"/>
      <c r="DZ52" s="285"/>
      <c r="EA52" s="285"/>
      <c r="EB52" s="285"/>
      <c r="EC52" s="285"/>
      <c r="ED52" s="285"/>
      <c r="EE52" s="285"/>
      <c r="EF52" s="285"/>
      <c r="EG52" s="285"/>
      <c r="EH52" s="285"/>
      <c r="EI52" s="285"/>
      <c r="EJ52" s="285"/>
      <c r="EK52" s="285"/>
      <c r="EL52" s="285"/>
      <c r="EM52" s="285"/>
      <c r="EN52" s="285"/>
      <c r="EO52" s="285"/>
      <c r="EP52" s="285"/>
      <c r="EQ52" s="285"/>
      <c r="ER52" s="285"/>
      <c r="ES52" s="285"/>
      <c r="ET52" s="285"/>
      <c r="EU52" s="285"/>
      <c r="EV52" s="285"/>
      <c r="EW52" s="206"/>
      <c r="GQ52">
        <v>1</v>
      </c>
      <c r="GV52" s="121" t="s">
        <v>111</v>
      </c>
      <c r="GW52" s="122" t="s">
        <v>190</v>
      </c>
      <c r="GX52" s="254" t="s">
        <v>29</v>
      </c>
      <c r="GY52" s="254" t="s">
        <v>25</v>
      </c>
      <c r="GZ52" s="126">
        <v>0</v>
      </c>
      <c r="HA52" s="126">
        <v>0</v>
      </c>
      <c r="HB52" s="126">
        <f t="shared" si="12"/>
        <v>0</v>
      </c>
      <c r="HC52" s="126">
        <v>0</v>
      </c>
      <c r="HD52" s="126">
        <v>0</v>
      </c>
      <c r="HE52" s="6"/>
      <c r="HF52" s="127">
        <f t="shared" si="9"/>
        <v>-148</v>
      </c>
      <c r="HG52" s="128">
        <v>-1</v>
      </c>
      <c r="HH52" s="129"/>
      <c r="HI52" s="98">
        <f t="shared" si="13"/>
        <v>1</v>
      </c>
      <c r="HJ52" s="128"/>
      <c r="HK52" s="129"/>
      <c r="HL52" s="129">
        <v>43800</v>
      </c>
      <c r="HM52" s="129"/>
      <c r="HN52" s="129"/>
      <c r="HO52" s="129"/>
      <c r="HP52" s="129"/>
      <c r="HQ52" s="129"/>
      <c r="HR52" s="129"/>
      <c r="HS52" s="129"/>
      <c r="HT52" s="129"/>
      <c r="HU52" s="129"/>
      <c r="HV52" s="137"/>
      <c r="HW52" s="208"/>
      <c r="HX52" s="98"/>
      <c r="HY52" s="98"/>
      <c r="HZ52" s="98"/>
      <c r="IA52" s="98"/>
      <c r="IB52" s="98"/>
      <c r="IC52" s="209"/>
    </row>
    <row r="53" spans="1:237" x14ac:dyDescent="0.35">
      <c r="A53" s="217" t="str">
        <f t="shared" si="8"/>
        <v>PAUSE</v>
      </c>
      <c r="B53" s="218"/>
      <c r="BJ53" s="204"/>
      <c r="BK53" s="204"/>
      <c r="BL53" s="204"/>
      <c r="BM53" s="204"/>
      <c r="BN53" s="204"/>
      <c r="BO53" s="204"/>
      <c r="BP53" s="204"/>
      <c r="BQ53" s="204"/>
      <c r="BR53" s="204"/>
      <c r="BS53" s="204"/>
      <c r="BT53" s="204"/>
      <c r="BU53" s="204"/>
      <c r="BV53" s="204"/>
      <c r="BW53" s="204"/>
      <c r="BX53" s="204"/>
      <c r="BY53" s="205"/>
      <c r="BZ53" s="205"/>
      <c r="CA53" s="205"/>
      <c r="CB53" s="205"/>
      <c r="CC53" s="277"/>
      <c r="CD53" s="277"/>
      <c r="CE53" s="277"/>
      <c r="CF53" s="277"/>
      <c r="CG53" s="205"/>
      <c r="CH53" s="205"/>
      <c r="CI53" s="205"/>
      <c r="CJ53" s="205"/>
      <c r="CK53" s="205"/>
      <c r="CL53" s="205"/>
      <c r="CM53" s="205"/>
      <c r="CN53" s="205"/>
      <c r="CO53" s="207"/>
      <c r="CP53" s="207"/>
      <c r="CQ53" s="207"/>
      <c r="CR53" s="207"/>
      <c r="CS53" s="207"/>
      <c r="CT53" s="288"/>
      <c r="CU53" s="288"/>
      <c r="CV53" s="288"/>
      <c r="CW53" s="288"/>
      <c r="CX53" s="288"/>
      <c r="CY53" s="288"/>
      <c r="CZ53" s="288"/>
      <c r="DA53" s="288"/>
      <c r="DB53" s="285"/>
      <c r="DC53" s="285"/>
      <c r="DD53" s="285"/>
      <c r="DE53" s="285"/>
      <c r="DF53" s="285"/>
      <c r="DG53" s="285"/>
      <c r="DH53" s="285"/>
      <c r="DI53" s="285"/>
      <c r="DJ53" s="285"/>
      <c r="DK53" s="285"/>
      <c r="DL53" s="285"/>
      <c r="DM53" s="285"/>
      <c r="DN53" s="285"/>
      <c r="DO53" s="285"/>
      <c r="DP53" s="285"/>
      <c r="DQ53" s="285"/>
      <c r="DR53" s="285"/>
      <c r="DS53" s="285"/>
      <c r="DT53" s="285"/>
      <c r="DU53" s="285"/>
      <c r="DV53" s="285"/>
      <c r="DW53" s="285"/>
      <c r="DX53" s="285"/>
      <c r="DY53" s="285"/>
      <c r="DZ53" s="285"/>
      <c r="EA53" s="285"/>
      <c r="EB53" s="285"/>
      <c r="EC53" s="285"/>
      <c r="ED53" s="285"/>
      <c r="EE53" s="285"/>
      <c r="EF53" s="285"/>
      <c r="EG53" s="285"/>
      <c r="EH53" s="285"/>
      <c r="EI53" s="285"/>
      <c r="EJ53" s="285"/>
      <c r="EK53" s="285"/>
      <c r="EL53" s="285"/>
      <c r="EM53" s="285"/>
      <c r="EN53" s="285"/>
      <c r="EO53" s="285"/>
      <c r="EP53" s="285"/>
      <c r="EQ53" s="285"/>
      <c r="ER53" s="285"/>
      <c r="ES53" s="285"/>
      <c r="ET53" s="285"/>
      <c r="EU53" s="285"/>
      <c r="EV53" s="285"/>
      <c r="EW53" s="206"/>
      <c r="GV53" s="123" t="s">
        <v>112</v>
      </c>
      <c r="GW53" s="124" t="s">
        <v>191</v>
      </c>
      <c r="GX53" s="254" t="s">
        <v>29</v>
      </c>
      <c r="GY53" s="254" t="s">
        <v>9</v>
      </c>
      <c r="GZ53" s="126">
        <v>0</v>
      </c>
      <c r="HA53" s="126">
        <v>3000000000</v>
      </c>
      <c r="HB53" s="126">
        <f t="shared" si="12"/>
        <v>0</v>
      </c>
      <c r="HC53" s="126">
        <v>0</v>
      </c>
      <c r="HD53" s="126">
        <v>0</v>
      </c>
      <c r="HE53" s="6"/>
      <c r="HF53" s="127">
        <f t="shared" si="9"/>
        <v>-147</v>
      </c>
      <c r="HG53" s="128">
        <v>-1</v>
      </c>
      <c r="HH53" s="129"/>
      <c r="HI53" s="98">
        <f t="shared" si="13"/>
        <v>1</v>
      </c>
      <c r="HJ53" s="128"/>
      <c r="HK53" s="129"/>
      <c r="HL53" s="129">
        <v>43800</v>
      </c>
      <c r="HM53" s="129">
        <v>43954</v>
      </c>
      <c r="HN53" s="129"/>
      <c r="HO53" s="129"/>
      <c r="HP53" s="129"/>
      <c r="HQ53" s="129"/>
      <c r="HR53" s="129"/>
      <c r="HS53" s="129"/>
      <c r="HT53" s="129"/>
      <c r="HU53" s="129"/>
      <c r="HV53" s="137"/>
      <c r="HW53" s="208"/>
      <c r="HX53" s="98"/>
      <c r="HY53" s="98"/>
      <c r="HZ53" s="98"/>
      <c r="IA53" s="98"/>
      <c r="IB53" s="98"/>
      <c r="IC53" s="209"/>
    </row>
    <row r="54" spans="1:237" x14ac:dyDescent="0.35">
      <c r="A54" s="217" t="str">
        <f t="shared" si="8"/>
        <v>AKTIV</v>
      </c>
      <c r="B54" s="218"/>
      <c r="BJ54" s="204"/>
      <c r="BK54" s="204"/>
      <c r="BL54" s="204"/>
      <c r="BM54" s="204"/>
      <c r="BN54" s="204"/>
      <c r="BO54" s="204"/>
      <c r="BP54" s="204"/>
      <c r="BQ54" s="204"/>
      <c r="BR54" s="204"/>
      <c r="BS54" s="204"/>
      <c r="BT54" s="204"/>
      <c r="BU54" s="204"/>
      <c r="BV54" s="204"/>
      <c r="BW54" s="204"/>
      <c r="BX54" s="204"/>
      <c r="BY54" s="205"/>
      <c r="BZ54" s="205"/>
      <c r="CA54" s="205"/>
      <c r="CB54" s="205"/>
      <c r="CC54" s="277"/>
      <c r="CD54" s="277"/>
      <c r="CE54" s="277"/>
      <c r="CF54" s="277"/>
      <c r="CG54" s="205"/>
      <c r="CH54" s="205"/>
      <c r="CI54" s="205"/>
      <c r="CJ54" s="205"/>
      <c r="CK54" s="205"/>
      <c r="CL54" s="205"/>
      <c r="CM54" s="205"/>
      <c r="CN54" s="205"/>
      <c r="CO54" s="207"/>
      <c r="CP54" s="207"/>
      <c r="CQ54" s="207"/>
      <c r="CR54" s="207"/>
      <c r="CS54" s="207"/>
      <c r="CT54" s="288"/>
      <c r="CU54" s="288"/>
      <c r="CV54" s="288"/>
      <c r="CW54" s="288"/>
      <c r="CX54" s="288"/>
      <c r="CY54" s="288"/>
      <c r="CZ54" s="288"/>
      <c r="DA54" s="288"/>
      <c r="DB54" s="285"/>
      <c r="DC54" s="285"/>
      <c r="DD54" s="285"/>
      <c r="DE54" s="285"/>
      <c r="DF54" s="285"/>
      <c r="DG54" s="285"/>
      <c r="DH54" s="285"/>
      <c r="DI54" s="285"/>
      <c r="DJ54" s="285"/>
      <c r="DK54" s="285"/>
      <c r="DL54" s="285"/>
      <c r="DM54" s="285"/>
      <c r="DN54" s="285"/>
      <c r="DO54" s="285"/>
      <c r="DP54" s="285"/>
      <c r="DQ54" s="285"/>
      <c r="DR54" s="285"/>
      <c r="DS54" s="285"/>
      <c r="DT54" s="285"/>
      <c r="DU54" s="285"/>
      <c r="DV54" s="285"/>
      <c r="DW54" s="285"/>
      <c r="DX54" s="285"/>
      <c r="DY54" s="285"/>
      <c r="DZ54" s="285"/>
      <c r="EA54" s="285"/>
      <c r="EB54" s="285"/>
      <c r="EC54" s="285"/>
      <c r="ED54" s="285"/>
      <c r="EE54" s="285"/>
      <c r="EF54" s="285"/>
      <c r="EG54" s="285"/>
      <c r="EH54" s="285"/>
      <c r="EI54" s="285"/>
      <c r="EJ54" s="285"/>
      <c r="EK54" s="285"/>
      <c r="EL54" s="285"/>
      <c r="EM54" s="285"/>
      <c r="EN54" s="285"/>
      <c r="EO54" s="285"/>
      <c r="EP54" s="285"/>
      <c r="EQ54" s="285"/>
      <c r="ER54" s="285"/>
      <c r="ES54" s="285"/>
      <c r="ET54" s="285"/>
      <c r="EU54" s="285"/>
      <c r="EV54" s="285"/>
      <c r="EW54" s="206"/>
      <c r="GV54" s="121" t="s">
        <v>113</v>
      </c>
      <c r="GW54" s="122" t="s">
        <v>192</v>
      </c>
      <c r="GX54" s="254" t="s">
        <v>28</v>
      </c>
      <c r="GY54" s="254" t="s">
        <v>5</v>
      </c>
      <c r="GZ54" s="126">
        <v>17500000000</v>
      </c>
      <c r="HA54" s="126">
        <v>2500000000</v>
      </c>
      <c r="HB54" s="126">
        <f t="shared" si="12"/>
        <v>2500000000</v>
      </c>
      <c r="HC54" s="126">
        <v>10000000000</v>
      </c>
      <c r="HD54" s="126">
        <v>2000000000</v>
      </c>
      <c r="HE54" s="6"/>
      <c r="HF54" s="127">
        <f t="shared" si="9"/>
        <v>-146</v>
      </c>
      <c r="HG54" s="128">
        <v>-1</v>
      </c>
      <c r="HH54" s="129"/>
      <c r="HI54" s="98">
        <f t="shared" si="13"/>
        <v>1</v>
      </c>
      <c r="HJ54" s="128"/>
      <c r="HK54" s="129"/>
      <c r="HL54" s="129">
        <v>43800</v>
      </c>
      <c r="HM54" s="129"/>
      <c r="HN54" s="129"/>
      <c r="HO54" s="129"/>
      <c r="HP54" s="129"/>
      <c r="HQ54" s="129"/>
      <c r="HR54" s="129"/>
      <c r="HS54" s="129"/>
      <c r="HT54" s="129"/>
      <c r="HU54" s="129"/>
      <c r="HV54" s="137"/>
      <c r="HW54" s="208"/>
      <c r="HX54" s="98"/>
      <c r="HY54" s="98"/>
      <c r="HZ54" s="98"/>
      <c r="IA54" s="98"/>
      <c r="IB54" s="98"/>
      <c r="IC54" s="209"/>
    </row>
    <row r="55" spans="1:237" x14ac:dyDescent="0.35">
      <c r="A55" s="217" t="str">
        <f t="shared" si="8"/>
        <v>CHECK</v>
      </c>
      <c r="B55" s="218"/>
      <c r="BJ55" s="204"/>
      <c r="BK55" s="204"/>
      <c r="BL55" s="204"/>
      <c r="BM55" s="204"/>
      <c r="BN55" s="204"/>
      <c r="BO55" s="204"/>
      <c r="BP55" s="204"/>
      <c r="BQ55" s="204"/>
      <c r="BR55" s="204"/>
      <c r="BS55" s="204"/>
      <c r="BT55" s="204"/>
      <c r="BU55" s="204"/>
      <c r="BV55" s="204"/>
      <c r="BW55" s="204"/>
      <c r="BX55" s="204"/>
      <c r="BY55" s="205"/>
      <c r="BZ55" s="205"/>
      <c r="CA55" s="205"/>
      <c r="CB55" s="205"/>
      <c r="CC55" s="205"/>
      <c r="CD55" s="205"/>
      <c r="CE55" s="205"/>
      <c r="CF55" s="205"/>
      <c r="CG55" s="205"/>
      <c r="CH55" s="205"/>
      <c r="CI55" s="205"/>
      <c r="CJ55" s="205"/>
      <c r="CK55" s="205"/>
      <c r="CL55" s="205"/>
      <c r="CM55" s="205"/>
      <c r="CN55" s="205"/>
      <c r="CO55" s="207"/>
      <c r="CP55" s="207"/>
      <c r="CQ55" s="207"/>
      <c r="CR55" s="207"/>
      <c r="CS55" s="207"/>
      <c r="CT55" s="288"/>
      <c r="CU55" s="288"/>
      <c r="CV55" s="288"/>
      <c r="CW55" s="288"/>
      <c r="CX55" s="288"/>
      <c r="CY55" s="288"/>
      <c r="CZ55" s="288"/>
      <c r="DA55" s="288"/>
      <c r="DB55" s="285"/>
      <c r="DC55" s="285"/>
      <c r="DD55" s="285"/>
      <c r="DE55" s="285"/>
      <c r="DF55" s="285"/>
      <c r="DG55" s="285"/>
      <c r="DH55" s="285"/>
      <c r="DI55" s="285"/>
      <c r="DJ55" s="285"/>
      <c r="DK55" s="285"/>
      <c r="DL55" s="285"/>
      <c r="DM55" s="285"/>
      <c r="DN55" s="285"/>
      <c r="DO55" s="285"/>
      <c r="DP55" s="285"/>
      <c r="DQ55" s="285"/>
      <c r="DR55" s="285"/>
      <c r="DS55" s="285"/>
      <c r="DT55" s="285"/>
      <c r="DU55" s="285"/>
      <c r="DV55" s="285"/>
      <c r="DW55" s="285"/>
      <c r="DX55" s="285"/>
      <c r="DY55" s="285"/>
      <c r="DZ55" s="285"/>
      <c r="EA55" s="285"/>
      <c r="EB55" s="285"/>
      <c r="EC55" s="285"/>
      <c r="ED55" s="285"/>
      <c r="EE55" s="285"/>
      <c r="EF55" s="285"/>
      <c r="EG55" s="285"/>
      <c r="EH55" s="285"/>
      <c r="EI55" s="285"/>
      <c r="EJ55" s="285"/>
      <c r="EK55" s="285"/>
      <c r="EL55" s="285"/>
      <c r="EM55" s="285"/>
      <c r="EN55" s="285"/>
      <c r="EO55" s="285"/>
      <c r="EP55" s="285"/>
      <c r="EQ55" s="285"/>
      <c r="ER55" s="285"/>
      <c r="ES55" s="285"/>
      <c r="ET55" s="285"/>
      <c r="EU55" s="285"/>
      <c r="EV55" s="285"/>
      <c r="EW55" s="206"/>
      <c r="GV55" s="123" t="s">
        <v>114</v>
      </c>
      <c r="GW55" s="124" t="s">
        <v>193</v>
      </c>
      <c r="GX55" s="254" t="s">
        <v>20</v>
      </c>
      <c r="GY55" s="254" t="s">
        <v>20</v>
      </c>
      <c r="GZ55" s="126">
        <v>0</v>
      </c>
      <c r="HA55" s="126">
        <v>0</v>
      </c>
      <c r="HB55" s="126">
        <f t="shared" si="12"/>
        <v>0</v>
      </c>
      <c r="HC55" s="126">
        <v>0</v>
      </c>
      <c r="HD55" s="126">
        <v>0</v>
      </c>
      <c r="HE55" s="6"/>
      <c r="HF55" s="127">
        <f t="shared" si="9"/>
        <v>-145</v>
      </c>
      <c r="HG55" s="128">
        <v>-1</v>
      </c>
      <c r="HH55" s="129"/>
      <c r="HI55" s="98">
        <f t="shared" si="13"/>
        <v>1</v>
      </c>
      <c r="HJ55" s="128"/>
      <c r="HK55" s="129"/>
      <c r="HL55" s="129">
        <v>43800</v>
      </c>
      <c r="HM55" s="129"/>
      <c r="HN55" s="129"/>
      <c r="HO55" s="129"/>
      <c r="HP55" s="129"/>
      <c r="HQ55" s="129"/>
      <c r="HR55" s="129"/>
      <c r="HS55" s="129"/>
      <c r="HT55" s="129"/>
      <c r="HU55" s="129"/>
      <c r="HV55" s="137"/>
      <c r="HW55" s="208"/>
      <c r="HX55" s="98"/>
      <c r="HY55" s="98"/>
      <c r="HZ55" s="98"/>
      <c r="IA55" s="98"/>
      <c r="IB55" s="98"/>
      <c r="IC55" s="209"/>
    </row>
    <row r="56" spans="1:237" x14ac:dyDescent="0.35">
      <c r="A56" s="217" t="str">
        <f t="shared" si="8"/>
        <v>STOPP</v>
      </c>
      <c r="B56" s="218"/>
      <c r="BJ56" s="204"/>
      <c r="BK56" s="204"/>
      <c r="BL56" s="204"/>
      <c r="BM56" s="204"/>
      <c r="BN56" s="204"/>
      <c r="BO56" s="204"/>
      <c r="BP56" s="204"/>
      <c r="BQ56" s="204"/>
      <c r="BR56" s="204"/>
      <c r="BS56" s="204"/>
      <c r="BT56" s="204"/>
      <c r="BU56" s="204"/>
      <c r="BV56" s="204"/>
      <c r="BW56" s="204"/>
      <c r="BX56" s="204"/>
      <c r="BY56" s="205"/>
      <c r="BZ56" s="205"/>
      <c r="CA56" s="205"/>
      <c r="CB56" s="205"/>
      <c r="CC56" s="205"/>
      <c r="CD56" s="205"/>
      <c r="CE56" s="205"/>
      <c r="CF56" s="205"/>
      <c r="CG56" s="205"/>
      <c r="CH56" s="205"/>
      <c r="CI56" s="205"/>
      <c r="CJ56" s="205"/>
      <c r="CK56" s="205"/>
      <c r="CL56" s="205"/>
      <c r="CM56" s="205"/>
      <c r="CN56" s="205"/>
      <c r="CO56" s="207"/>
      <c r="CP56" s="207"/>
      <c r="CQ56" s="207"/>
      <c r="CR56" s="207"/>
      <c r="CS56" s="207"/>
      <c r="CT56" s="288"/>
      <c r="CU56" s="288"/>
      <c r="CV56" s="288"/>
      <c r="CW56" s="288"/>
      <c r="CX56" s="288"/>
      <c r="CY56" s="288"/>
      <c r="CZ56" s="288"/>
      <c r="DA56" s="288"/>
      <c r="DB56" s="285"/>
      <c r="DC56" s="285"/>
      <c r="DD56" s="285"/>
      <c r="DE56" s="285"/>
      <c r="DF56" s="285"/>
      <c r="DG56" s="285"/>
      <c r="DH56" s="285"/>
      <c r="DI56" s="285"/>
      <c r="DJ56" s="285"/>
      <c r="DK56" s="285"/>
      <c r="DL56" s="285"/>
      <c r="DM56" s="285"/>
      <c r="DN56" s="285"/>
      <c r="DO56" s="285"/>
      <c r="DP56" s="285"/>
      <c r="DQ56" s="285"/>
      <c r="DR56" s="285"/>
      <c r="DS56" s="285"/>
      <c r="DT56" s="285"/>
      <c r="DU56" s="285"/>
      <c r="DV56" s="285"/>
      <c r="DW56" s="285"/>
      <c r="DX56" s="285"/>
      <c r="DY56" s="285"/>
      <c r="DZ56" s="285"/>
      <c r="EA56" s="285"/>
      <c r="EB56" s="285"/>
      <c r="EC56" s="285"/>
      <c r="ED56" s="285"/>
      <c r="EE56" s="285"/>
      <c r="EF56" s="285"/>
      <c r="EG56" s="285"/>
      <c r="EH56" s="285"/>
      <c r="EI56" s="285"/>
      <c r="EJ56" s="285"/>
      <c r="EK56" s="285"/>
      <c r="EL56" s="285"/>
      <c r="EM56" s="285"/>
      <c r="EN56" s="285"/>
      <c r="EO56" s="285"/>
      <c r="EP56" s="285"/>
      <c r="EQ56" s="285"/>
      <c r="ER56" s="285"/>
      <c r="ES56" s="285"/>
      <c r="ET56" s="285"/>
      <c r="EU56" s="285"/>
      <c r="EV56" s="285"/>
      <c r="EW56" s="206"/>
      <c r="GV56" s="121" t="s">
        <v>115</v>
      </c>
      <c r="GW56" s="122" t="s">
        <v>194</v>
      </c>
      <c r="GX56" s="254" t="s">
        <v>29</v>
      </c>
      <c r="GY56" s="254" t="s">
        <v>25</v>
      </c>
      <c r="GZ56" s="126">
        <v>0</v>
      </c>
      <c r="HA56" s="126">
        <v>0</v>
      </c>
      <c r="HB56" s="126">
        <f t="shared" si="12"/>
        <v>0</v>
      </c>
      <c r="HC56" s="126">
        <v>0</v>
      </c>
      <c r="HD56" s="126">
        <v>0</v>
      </c>
      <c r="HE56" s="6"/>
      <c r="HF56" s="127">
        <f t="shared" si="9"/>
        <v>-144</v>
      </c>
      <c r="HG56" s="128">
        <v>-1</v>
      </c>
      <c r="HH56" s="129"/>
      <c r="HI56" s="98">
        <f t="shared" si="13"/>
        <v>1</v>
      </c>
      <c r="HJ56" s="128"/>
      <c r="HK56" s="129"/>
      <c r="HL56" s="129">
        <v>43800</v>
      </c>
      <c r="HM56" s="129"/>
      <c r="HN56" s="129"/>
      <c r="HO56" s="129"/>
      <c r="HP56" s="129"/>
      <c r="HQ56" s="129"/>
      <c r="HR56" s="129"/>
      <c r="HS56" s="129"/>
      <c r="HT56" s="129"/>
      <c r="HU56" s="129"/>
      <c r="HV56" s="137"/>
      <c r="HW56" s="208"/>
      <c r="HX56" s="98"/>
      <c r="HY56" s="98"/>
      <c r="HZ56" s="98"/>
      <c r="IA56" s="98"/>
      <c r="IB56" s="98"/>
      <c r="IC56" s="209"/>
    </row>
    <row r="57" spans="1:237" x14ac:dyDescent="0.35">
      <c r="A57" s="217" t="str">
        <f t="shared" si="8"/>
        <v>PAUSE</v>
      </c>
      <c r="B57" s="218"/>
      <c r="BJ57" s="204"/>
      <c r="BK57" s="204"/>
      <c r="BL57" s="204"/>
      <c r="BM57" s="204"/>
      <c r="BN57" s="204"/>
      <c r="BO57" s="204"/>
      <c r="BP57" s="204"/>
      <c r="BQ57" s="204"/>
      <c r="BR57" s="204"/>
      <c r="BS57" s="204"/>
      <c r="BT57" s="204"/>
      <c r="BU57" s="204"/>
      <c r="BV57" s="204"/>
      <c r="BW57" s="204"/>
      <c r="BX57" s="204"/>
      <c r="BY57" s="205"/>
      <c r="BZ57" s="205"/>
      <c r="CA57" s="205"/>
      <c r="CB57" s="205"/>
      <c r="CC57" s="205"/>
      <c r="CD57" s="205"/>
      <c r="CE57" s="205"/>
      <c r="CF57" s="205"/>
      <c r="CG57" s="205"/>
      <c r="CH57" s="205"/>
      <c r="CI57" s="205"/>
      <c r="CJ57" s="205"/>
      <c r="CK57" s="205"/>
      <c r="CL57" s="205"/>
      <c r="CM57" s="205"/>
      <c r="CN57" s="205"/>
      <c r="CO57" s="207"/>
      <c r="CP57" s="207"/>
      <c r="CQ57" s="207"/>
      <c r="CR57" s="207"/>
      <c r="CS57" s="207"/>
      <c r="CT57" s="288"/>
      <c r="CU57" s="288"/>
      <c r="CV57" s="288"/>
      <c r="CW57" s="288"/>
      <c r="CX57" s="288"/>
      <c r="CY57" s="288"/>
      <c r="CZ57" s="288"/>
      <c r="DA57" s="288"/>
      <c r="DB57" s="285"/>
      <c r="DC57" s="285"/>
      <c r="DD57" s="285"/>
      <c r="DE57" s="285"/>
      <c r="DF57" s="285"/>
      <c r="DG57" s="285"/>
      <c r="DH57" s="285"/>
      <c r="DI57" s="285"/>
      <c r="DJ57" s="285"/>
      <c r="DK57" s="285"/>
      <c r="DL57" s="285"/>
      <c r="DM57" s="285"/>
      <c r="DN57" s="285"/>
      <c r="DO57" s="285"/>
      <c r="DP57" s="285"/>
      <c r="DQ57" s="285"/>
      <c r="DR57" s="285"/>
      <c r="DS57" s="285"/>
      <c r="DT57" s="285"/>
      <c r="DU57" s="285"/>
      <c r="DV57" s="285"/>
      <c r="DW57" s="285"/>
      <c r="DX57" s="285"/>
      <c r="DY57" s="285"/>
      <c r="DZ57" s="285"/>
      <c r="EA57" s="285"/>
      <c r="EB57" s="285"/>
      <c r="EC57" s="285"/>
      <c r="ED57" s="285"/>
      <c r="EE57" s="285"/>
      <c r="EF57" s="285"/>
      <c r="EG57" s="285"/>
      <c r="EH57" s="285"/>
      <c r="EI57" s="285"/>
      <c r="EJ57" s="285"/>
      <c r="EK57" s="285"/>
      <c r="EL57" s="285"/>
      <c r="EM57" s="285"/>
      <c r="EN57" s="285"/>
      <c r="EO57" s="285"/>
      <c r="EP57" s="285"/>
      <c r="EQ57" s="285"/>
      <c r="ER57" s="285"/>
      <c r="ES57" s="285"/>
      <c r="ET57" s="285"/>
      <c r="EU57" s="285"/>
      <c r="EV57" s="285"/>
      <c r="EW57" s="206"/>
      <c r="GV57" s="123" t="s">
        <v>116</v>
      </c>
      <c r="GW57" s="124" t="s">
        <v>195</v>
      </c>
      <c r="GX57" s="254" t="s">
        <v>28</v>
      </c>
      <c r="GY57" s="254" t="s">
        <v>9</v>
      </c>
      <c r="GZ57" s="126">
        <v>8400000000</v>
      </c>
      <c r="HA57" s="126">
        <v>1200000000</v>
      </c>
      <c r="HB57" s="126">
        <f t="shared" si="12"/>
        <v>0</v>
      </c>
      <c r="HC57" s="126">
        <v>0</v>
      </c>
      <c r="HD57" s="126">
        <v>1200000000</v>
      </c>
      <c r="HE57" s="6"/>
      <c r="HF57" s="127">
        <f t="shared" si="9"/>
        <v>-143</v>
      </c>
      <c r="HG57" s="128">
        <v>-1</v>
      </c>
      <c r="HH57" s="129"/>
      <c r="HI57" s="98">
        <f t="shared" si="13"/>
        <v>1</v>
      </c>
      <c r="HJ57" s="128"/>
      <c r="HK57" s="129"/>
      <c r="HL57" s="129">
        <v>43800</v>
      </c>
      <c r="HM57" s="129"/>
      <c r="HN57" s="129"/>
      <c r="HO57" s="129"/>
      <c r="HP57" s="129"/>
      <c r="HQ57" s="129"/>
      <c r="HR57" s="129"/>
      <c r="HS57" s="129"/>
      <c r="HT57" s="129"/>
      <c r="HU57" s="129"/>
      <c r="HV57" s="137"/>
      <c r="HW57" s="208"/>
      <c r="HX57" s="98"/>
      <c r="HY57" s="98"/>
      <c r="HZ57" s="98"/>
      <c r="IA57" s="98"/>
      <c r="IB57" s="98"/>
      <c r="IC57" s="209"/>
    </row>
    <row r="58" spans="1:237" x14ac:dyDescent="0.35">
      <c r="A58" s="217" t="str">
        <f t="shared" si="8"/>
        <v>PASSIV</v>
      </c>
      <c r="B58" s="218"/>
      <c r="BJ58" s="204"/>
      <c r="BK58" s="204"/>
      <c r="BL58" s="204"/>
      <c r="BM58" s="204"/>
      <c r="BN58" s="204"/>
      <c r="BO58" s="204"/>
      <c r="BP58" s="204"/>
      <c r="BQ58" s="204"/>
      <c r="BR58" s="204"/>
      <c r="BS58" s="204"/>
      <c r="BT58" s="204"/>
      <c r="BU58" s="204"/>
      <c r="BV58" s="204"/>
      <c r="BW58" s="204"/>
      <c r="BX58" s="204"/>
      <c r="BY58" s="205"/>
      <c r="BZ58" s="205"/>
      <c r="CA58" s="205"/>
      <c r="CB58" s="205"/>
      <c r="CC58" s="205"/>
      <c r="CD58" s="205"/>
      <c r="CE58" s="205"/>
      <c r="CF58" s="205"/>
      <c r="CG58" s="205"/>
      <c r="CH58" s="205"/>
      <c r="CI58" s="205"/>
      <c r="CJ58" s="205"/>
      <c r="CK58" s="205"/>
      <c r="CL58" s="205"/>
      <c r="CM58" s="205"/>
      <c r="CN58" s="205"/>
      <c r="CO58" s="207"/>
      <c r="CP58" s="207"/>
      <c r="CQ58" s="207"/>
      <c r="CR58" s="207"/>
      <c r="CS58" s="207"/>
      <c r="CT58" s="288"/>
      <c r="CU58" s="288"/>
      <c r="CV58" s="288"/>
      <c r="CW58" s="288"/>
      <c r="CX58" s="288"/>
      <c r="CY58" s="288"/>
      <c r="CZ58" s="288"/>
      <c r="DA58" s="288"/>
      <c r="DB58" s="285"/>
      <c r="DC58" s="285"/>
      <c r="DD58" s="285"/>
      <c r="DE58" s="285"/>
      <c r="DF58" s="285"/>
      <c r="DG58" s="285"/>
      <c r="DH58" s="285"/>
      <c r="DI58" s="285"/>
      <c r="DJ58" s="285"/>
      <c r="DK58" s="285"/>
      <c r="DL58" s="285"/>
      <c r="DM58" s="285"/>
      <c r="DN58" s="285"/>
      <c r="DO58" s="285"/>
      <c r="DP58" s="285"/>
      <c r="DQ58" s="285"/>
      <c r="DR58" s="285"/>
      <c r="DS58" s="285"/>
      <c r="DT58" s="285"/>
      <c r="DU58" s="285"/>
      <c r="DV58" s="285"/>
      <c r="DW58" s="285"/>
      <c r="DX58" s="285"/>
      <c r="DY58" s="285"/>
      <c r="DZ58" s="285"/>
      <c r="EA58" s="285"/>
      <c r="EB58" s="285"/>
      <c r="EC58" s="285"/>
      <c r="ED58" s="285"/>
      <c r="EE58" s="285"/>
      <c r="EF58" s="285"/>
      <c r="EG58" s="285"/>
      <c r="EH58" s="285"/>
      <c r="EI58" s="285"/>
      <c r="EJ58" s="285"/>
      <c r="EK58" s="285"/>
      <c r="EL58" s="285"/>
      <c r="EM58" s="285"/>
      <c r="EN58" s="285"/>
      <c r="EO58" s="285"/>
      <c r="EP58" s="285"/>
      <c r="EQ58" s="285"/>
      <c r="ER58" s="285"/>
      <c r="ES58" s="285"/>
      <c r="ET58" s="285"/>
      <c r="EU58" s="285"/>
      <c r="EV58" s="285"/>
      <c r="EW58" s="206"/>
      <c r="GV58" s="121" t="s">
        <v>117</v>
      </c>
      <c r="GW58" s="122" t="s">
        <v>196</v>
      </c>
      <c r="GX58" s="254" t="s">
        <v>29</v>
      </c>
      <c r="GY58" s="254" t="s">
        <v>43</v>
      </c>
      <c r="GZ58" s="126">
        <v>0</v>
      </c>
      <c r="HA58" s="126">
        <v>0</v>
      </c>
      <c r="HB58" s="126">
        <f t="shared" si="12"/>
        <v>0</v>
      </c>
      <c r="HC58" s="126">
        <v>0</v>
      </c>
      <c r="HD58" s="126">
        <v>0</v>
      </c>
      <c r="HE58" s="6"/>
      <c r="HF58" s="127">
        <f t="shared" si="9"/>
        <v>-142</v>
      </c>
      <c r="HG58" s="128">
        <v>-1</v>
      </c>
      <c r="HH58" s="129"/>
      <c r="HI58" s="98">
        <f t="shared" si="13"/>
        <v>1</v>
      </c>
      <c r="HJ58" s="128"/>
      <c r="HK58" s="129"/>
      <c r="HL58" s="129">
        <v>43800</v>
      </c>
      <c r="HM58" s="129"/>
      <c r="HN58" s="129"/>
      <c r="HO58" s="129"/>
      <c r="HP58" s="129"/>
      <c r="HQ58" s="129"/>
      <c r="HR58" s="129"/>
      <c r="HS58" s="129"/>
      <c r="HT58" s="129"/>
      <c r="HU58" s="129"/>
      <c r="HV58" s="137"/>
      <c r="HW58" s="208"/>
      <c r="HX58" s="98"/>
      <c r="HY58" s="98"/>
      <c r="HZ58" s="98"/>
      <c r="IA58" s="98"/>
      <c r="IB58" s="98"/>
      <c r="IC58" s="209"/>
    </row>
    <row r="59" spans="1:237" x14ac:dyDescent="0.35">
      <c r="A59" s="217" t="str">
        <f t="shared" si="8"/>
        <v>PENDING</v>
      </c>
      <c r="B59" s="218"/>
      <c r="BJ59" s="204"/>
      <c r="BK59" s="204"/>
      <c r="BL59" s="204"/>
      <c r="BM59" s="204"/>
      <c r="BN59" s="204"/>
      <c r="BO59" s="204"/>
      <c r="BP59" s="204"/>
      <c r="BQ59" s="204"/>
      <c r="BR59" s="204"/>
      <c r="BS59" s="204"/>
      <c r="BT59" s="204"/>
      <c r="BU59" s="204"/>
      <c r="BV59" s="204"/>
      <c r="BW59" s="204"/>
      <c r="BX59" s="204"/>
      <c r="BY59" s="205"/>
      <c r="BZ59" s="205"/>
      <c r="CA59" s="205"/>
      <c r="CB59" s="205"/>
      <c r="CC59" s="205"/>
      <c r="CD59" s="205"/>
      <c r="CE59" s="205"/>
      <c r="CF59" s="205"/>
      <c r="CG59" s="205"/>
      <c r="CH59" s="205"/>
      <c r="CI59" s="205"/>
      <c r="CJ59" s="205"/>
      <c r="CK59" s="205"/>
      <c r="CL59" s="205"/>
      <c r="CM59" s="205"/>
      <c r="CN59" s="205"/>
      <c r="CO59" s="207"/>
      <c r="CP59" s="207"/>
      <c r="CQ59" s="207"/>
      <c r="CR59" s="207"/>
      <c r="CS59" s="207"/>
      <c r="CT59" s="288"/>
      <c r="CU59" s="288"/>
      <c r="CV59" s="288"/>
      <c r="CW59" s="288"/>
      <c r="CX59" s="288"/>
      <c r="CY59" s="288"/>
      <c r="CZ59" s="288"/>
      <c r="DA59" s="288"/>
      <c r="DB59" s="285"/>
      <c r="DC59" s="285"/>
      <c r="DD59" s="285"/>
      <c r="DE59" s="285"/>
      <c r="DF59" s="285"/>
      <c r="DG59" s="285"/>
      <c r="DH59" s="285"/>
      <c r="DI59" s="285"/>
      <c r="DJ59" s="285"/>
      <c r="DK59" s="285"/>
      <c r="DL59" s="285"/>
      <c r="DM59" s="285"/>
      <c r="DN59" s="285"/>
      <c r="DO59" s="285"/>
      <c r="DP59" s="285"/>
      <c r="DQ59" s="285"/>
      <c r="DR59" s="285"/>
      <c r="DS59" s="285"/>
      <c r="DT59" s="285"/>
      <c r="DU59" s="285"/>
      <c r="DV59" s="285"/>
      <c r="DW59" s="285"/>
      <c r="DX59" s="285"/>
      <c r="DY59" s="285"/>
      <c r="DZ59" s="285"/>
      <c r="EA59" s="285"/>
      <c r="EB59" s="285"/>
      <c r="EC59" s="285"/>
      <c r="ED59" s="285"/>
      <c r="EE59" s="285"/>
      <c r="EF59" s="285"/>
      <c r="EG59" s="285"/>
      <c r="EH59" s="285"/>
      <c r="EI59" s="285"/>
      <c r="EJ59" s="285"/>
      <c r="EK59" s="285"/>
      <c r="EL59" s="285"/>
      <c r="EM59" s="285"/>
      <c r="EN59" s="285"/>
      <c r="EO59" s="285"/>
      <c r="EP59" s="285"/>
      <c r="EQ59" s="285"/>
      <c r="ER59" s="285"/>
      <c r="ES59" s="285"/>
      <c r="ET59" s="285"/>
      <c r="EU59" s="285"/>
      <c r="EV59" s="285"/>
      <c r="EW59" s="206"/>
      <c r="GV59" s="123" t="s">
        <v>118</v>
      </c>
      <c r="GW59" s="124" t="s">
        <v>197</v>
      </c>
      <c r="GX59" s="254" t="s">
        <v>29</v>
      </c>
      <c r="GY59" s="254" t="s">
        <v>18</v>
      </c>
      <c r="GZ59" s="3">
        <v>0</v>
      </c>
      <c r="HA59" s="3">
        <v>0</v>
      </c>
      <c r="HB59" s="3">
        <f t="shared" si="12"/>
        <v>0</v>
      </c>
      <c r="HC59" s="3">
        <v>0</v>
      </c>
      <c r="HD59" s="3">
        <v>0</v>
      </c>
      <c r="HE59" s="6"/>
      <c r="HF59" s="127">
        <f t="shared" si="9"/>
        <v>-141</v>
      </c>
      <c r="HG59" s="128">
        <v>-1</v>
      </c>
      <c r="HH59" s="129"/>
      <c r="HI59" s="98">
        <f t="shared" si="13"/>
        <v>0</v>
      </c>
      <c r="HJ59" s="128"/>
      <c r="HK59" s="129">
        <v>43997</v>
      </c>
      <c r="HL59" s="129"/>
      <c r="HM59" s="129"/>
      <c r="HN59" s="129"/>
      <c r="HO59" s="129"/>
      <c r="HP59" s="129"/>
      <c r="HQ59" s="129"/>
      <c r="HR59" s="129"/>
      <c r="HS59" s="129"/>
      <c r="HT59" s="129"/>
      <c r="HU59" s="129"/>
      <c r="HV59" s="137"/>
      <c r="HW59" s="208" t="s">
        <v>2</v>
      </c>
      <c r="HX59" s="98"/>
      <c r="HY59" s="98"/>
      <c r="HZ59" s="98"/>
      <c r="IA59" s="98"/>
      <c r="IB59" s="98"/>
      <c r="IC59" s="209"/>
    </row>
    <row r="60" spans="1:237" x14ac:dyDescent="0.35">
      <c r="A60" s="217" t="str">
        <f t="shared" si="8"/>
        <v>STOPP</v>
      </c>
      <c r="B60" s="218"/>
      <c r="BJ60" s="204"/>
      <c r="BK60" s="204"/>
      <c r="BL60" s="204"/>
      <c r="BM60" s="204"/>
      <c r="BN60" s="204"/>
      <c r="BO60" s="204"/>
      <c r="BP60" s="204"/>
      <c r="BQ60" s="204"/>
      <c r="BR60" s="204"/>
      <c r="BS60" s="204"/>
      <c r="BT60" s="204"/>
      <c r="BU60" s="204"/>
      <c r="BV60" s="204"/>
      <c r="BW60" s="204"/>
      <c r="BX60" s="204"/>
      <c r="BY60" s="205"/>
      <c r="BZ60" s="205"/>
      <c r="CA60" s="205"/>
      <c r="CB60" s="205"/>
      <c r="CC60" s="205"/>
      <c r="CD60" s="205"/>
      <c r="CE60" s="205"/>
      <c r="CF60" s="205"/>
      <c r="CG60" s="205"/>
      <c r="CH60" s="205"/>
      <c r="CI60" s="205"/>
      <c r="CJ60" s="205"/>
      <c r="CK60" s="205"/>
      <c r="CL60" s="205"/>
      <c r="CM60" s="205"/>
      <c r="CN60" s="205"/>
      <c r="CO60" s="207"/>
      <c r="CP60" s="207"/>
      <c r="CQ60" s="207"/>
      <c r="CR60" s="207"/>
      <c r="CS60" s="207"/>
      <c r="CT60" s="288"/>
      <c r="CU60" s="288"/>
      <c r="CV60" s="288"/>
      <c r="CW60" s="288"/>
      <c r="CX60" s="288"/>
      <c r="CY60" s="288"/>
      <c r="CZ60" s="288"/>
      <c r="DA60" s="288"/>
      <c r="DB60" s="285"/>
      <c r="DC60" s="285"/>
      <c r="DD60" s="285"/>
      <c r="DE60" s="285"/>
      <c r="DF60" s="285"/>
      <c r="DG60" s="285"/>
      <c r="DH60" s="285"/>
      <c r="DI60" s="285"/>
      <c r="DJ60" s="285"/>
      <c r="DK60" s="285"/>
      <c r="DL60" s="285"/>
      <c r="DM60" s="285"/>
      <c r="DN60" s="285"/>
      <c r="DO60" s="285"/>
      <c r="DP60" s="285"/>
      <c r="DQ60" s="285"/>
      <c r="DR60" s="285"/>
      <c r="DS60" s="285"/>
      <c r="DT60" s="285"/>
      <c r="DU60" s="285"/>
      <c r="DV60" s="285"/>
      <c r="DW60" s="285"/>
      <c r="DX60" s="285"/>
      <c r="DY60" s="285"/>
      <c r="DZ60" s="285"/>
      <c r="EA60" s="285"/>
      <c r="EB60" s="285"/>
      <c r="EC60" s="285"/>
      <c r="ED60" s="285"/>
      <c r="EE60" s="285"/>
      <c r="EF60" s="285"/>
      <c r="EG60" s="285"/>
      <c r="EH60" s="285"/>
      <c r="EI60" s="285"/>
      <c r="EJ60" s="285"/>
      <c r="EK60" s="285"/>
      <c r="EL60" s="285"/>
      <c r="EM60" s="285"/>
      <c r="EN60" s="285"/>
      <c r="EO60" s="285"/>
      <c r="EP60" s="285"/>
      <c r="EQ60" s="285"/>
      <c r="ER60" s="285"/>
      <c r="ES60" s="285"/>
      <c r="ET60" s="285"/>
      <c r="EU60" s="285"/>
      <c r="EV60" s="285"/>
      <c r="EW60" s="206"/>
      <c r="GV60" s="121" t="s">
        <v>119</v>
      </c>
      <c r="GW60" s="122" t="s">
        <v>198</v>
      </c>
      <c r="GX60" s="254" t="s">
        <v>29</v>
      </c>
      <c r="GY60" s="254" t="s">
        <v>25</v>
      </c>
      <c r="GZ60" s="126">
        <v>0</v>
      </c>
      <c r="HA60" s="126">
        <v>0</v>
      </c>
      <c r="HB60" s="126">
        <f t="shared" si="12"/>
        <v>0</v>
      </c>
      <c r="HC60" s="126">
        <v>0</v>
      </c>
      <c r="HD60" s="126">
        <v>0</v>
      </c>
      <c r="HE60" s="6"/>
      <c r="HF60" s="127">
        <f t="shared" si="9"/>
        <v>-140</v>
      </c>
      <c r="HG60" s="128">
        <v>-1</v>
      </c>
      <c r="HH60" s="129"/>
      <c r="HI60" s="98">
        <f t="shared" si="13"/>
        <v>1</v>
      </c>
      <c r="HJ60" s="128"/>
      <c r="HK60" s="129"/>
      <c r="HL60" s="129">
        <v>43800</v>
      </c>
      <c r="HM60" s="129"/>
      <c r="HN60" s="129"/>
      <c r="HO60" s="129"/>
      <c r="HP60" s="129"/>
      <c r="HQ60" s="129"/>
      <c r="HR60" s="129"/>
      <c r="HS60" s="129"/>
      <c r="HT60" s="129"/>
      <c r="HU60" s="129"/>
      <c r="HV60" s="137"/>
      <c r="HW60" s="208"/>
      <c r="HX60" s="98"/>
      <c r="HY60" s="98"/>
      <c r="HZ60" s="98"/>
      <c r="IA60" s="98"/>
      <c r="IB60" s="98"/>
      <c r="IC60" s="209"/>
    </row>
    <row r="61" spans="1:237" x14ac:dyDescent="0.35">
      <c r="A61" s="217" t="str">
        <f t="shared" si="8"/>
        <v>STOPP</v>
      </c>
      <c r="B61" s="218"/>
      <c r="BJ61" s="204"/>
      <c r="BK61" s="204"/>
      <c r="BL61" s="204"/>
      <c r="BM61" s="204"/>
      <c r="BN61" s="204"/>
      <c r="BO61" s="204"/>
      <c r="BP61" s="204"/>
      <c r="BQ61" s="204"/>
      <c r="BR61" s="204"/>
      <c r="BS61" s="204"/>
      <c r="BT61" s="204"/>
      <c r="BU61" s="204"/>
      <c r="BV61" s="204"/>
      <c r="BW61" s="204"/>
      <c r="BX61" s="204"/>
      <c r="BY61" s="205"/>
      <c r="BZ61" s="205"/>
      <c r="CA61" s="205"/>
      <c r="CB61" s="205"/>
      <c r="CC61" s="205"/>
      <c r="CD61" s="205"/>
      <c r="CE61" s="205"/>
      <c r="CF61" s="205"/>
      <c r="CG61" s="205"/>
      <c r="CH61" s="205"/>
      <c r="CI61" s="205"/>
      <c r="CJ61" s="205"/>
      <c r="CK61" s="205"/>
      <c r="CL61" s="205"/>
      <c r="CM61" s="205"/>
      <c r="CN61" s="205"/>
      <c r="CO61" s="207"/>
      <c r="CP61" s="207"/>
      <c r="CQ61" s="207"/>
      <c r="CR61" s="207"/>
      <c r="CS61" s="207"/>
      <c r="CT61" s="288"/>
      <c r="CU61" s="288"/>
      <c r="CV61" s="288"/>
      <c r="CW61" s="288"/>
      <c r="CX61" s="288"/>
      <c r="CY61" s="288"/>
      <c r="CZ61" s="288"/>
      <c r="DA61" s="288"/>
      <c r="DB61" s="285"/>
      <c r="DC61" s="285"/>
      <c r="DD61" s="285"/>
      <c r="DE61" s="285"/>
      <c r="DF61" s="285"/>
      <c r="DG61" s="285"/>
      <c r="DH61" s="285"/>
      <c r="DI61" s="285"/>
      <c r="DJ61" s="285"/>
      <c r="DK61" s="285"/>
      <c r="DL61" s="285"/>
      <c r="DM61" s="285"/>
      <c r="DN61" s="285"/>
      <c r="DO61" s="285"/>
      <c r="DP61" s="285"/>
      <c r="DQ61" s="285"/>
      <c r="DR61" s="285"/>
      <c r="DS61" s="285"/>
      <c r="DT61" s="285"/>
      <c r="DU61" s="285"/>
      <c r="DV61" s="285"/>
      <c r="DW61" s="285"/>
      <c r="DX61" s="285"/>
      <c r="DY61" s="285"/>
      <c r="DZ61" s="285"/>
      <c r="EA61" s="285"/>
      <c r="EB61" s="285"/>
      <c r="EC61" s="285"/>
      <c r="ED61" s="285"/>
      <c r="EE61" s="285"/>
      <c r="EF61" s="285"/>
      <c r="EG61" s="285"/>
      <c r="EH61" s="285"/>
      <c r="EI61" s="285"/>
      <c r="EJ61" s="285"/>
      <c r="EK61" s="285"/>
      <c r="EL61" s="285"/>
      <c r="EM61" s="285"/>
      <c r="EN61" s="285"/>
      <c r="EO61" s="285"/>
      <c r="EP61" s="285"/>
      <c r="EQ61" s="285"/>
      <c r="ER61" s="285"/>
      <c r="ES61" s="285"/>
      <c r="ET61" s="285"/>
      <c r="EU61" s="285"/>
      <c r="EV61" s="285"/>
      <c r="EW61" s="206"/>
      <c r="GV61" s="123" t="s">
        <v>120</v>
      </c>
      <c r="GW61" s="124" t="s">
        <v>199</v>
      </c>
      <c r="GX61" s="254" t="s">
        <v>31</v>
      </c>
      <c r="GY61" s="254" t="s">
        <v>25</v>
      </c>
      <c r="GZ61" s="126">
        <v>0</v>
      </c>
      <c r="HA61" s="126">
        <v>0</v>
      </c>
      <c r="HB61" s="126">
        <f t="shared" si="12"/>
        <v>0</v>
      </c>
      <c r="HC61" s="126">
        <v>0</v>
      </c>
      <c r="HD61" s="126">
        <v>0</v>
      </c>
      <c r="HE61" s="6"/>
      <c r="HF61" s="127">
        <f t="shared" si="9"/>
        <v>-139</v>
      </c>
      <c r="HG61" s="128">
        <v>-1</v>
      </c>
      <c r="HH61" s="129"/>
      <c r="HI61" s="98">
        <f t="shared" si="13"/>
        <v>1</v>
      </c>
      <c r="HJ61" s="128"/>
      <c r="HK61" s="129"/>
      <c r="HL61" s="129">
        <v>43800</v>
      </c>
      <c r="HM61" s="129"/>
      <c r="HN61" s="129"/>
      <c r="HO61" s="129"/>
      <c r="HP61" s="129"/>
      <c r="HQ61" s="129"/>
      <c r="HR61" s="129"/>
      <c r="HS61" s="129"/>
      <c r="HT61" s="129"/>
      <c r="HU61" s="129"/>
      <c r="HV61" s="137"/>
      <c r="HW61" s="208"/>
      <c r="HX61" s="98"/>
      <c r="HY61" s="98"/>
      <c r="HZ61" s="98"/>
      <c r="IA61" s="98"/>
      <c r="IB61" s="98"/>
      <c r="IC61" s="209"/>
    </row>
    <row r="62" spans="1:237" x14ac:dyDescent="0.35">
      <c r="A62" s="217" t="str">
        <f t="shared" si="8"/>
        <v>PAUSE</v>
      </c>
      <c r="B62" s="218"/>
      <c r="BJ62" s="204"/>
      <c r="BK62" s="204"/>
      <c r="BL62" s="204"/>
      <c r="BM62" s="204"/>
      <c r="BN62" s="204"/>
      <c r="BO62" s="204"/>
      <c r="BP62" s="204"/>
      <c r="BQ62" s="204"/>
      <c r="BR62" s="204"/>
      <c r="BS62" s="204"/>
      <c r="BT62" s="204"/>
      <c r="BU62" s="204"/>
      <c r="BV62" s="204"/>
      <c r="BW62" s="204"/>
      <c r="BX62" s="204"/>
      <c r="BY62" s="205"/>
      <c r="BZ62" s="205"/>
      <c r="CA62" s="205"/>
      <c r="CB62" s="205"/>
      <c r="CC62" s="205"/>
      <c r="CD62" s="205"/>
      <c r="CE62" s="205"/>
      <c r="CF62" s="205"/>
      <c r="CG62" s="205"/>
      <c r="CH62" s="205"/>
      <c r="CI62" s="205"/>
      <c r="CJ62" s="205"/>
      <c r="CK62" s="205"/>
      <c r="CL62" s="205"/>
      <c r="CM62" s="205"/>
      <c r="CN62" s="205"/>
      <c r="CO62" s="207"/>
      <c r="CP62" s="207"/>
      <c r="CQ62" s="207"/>
      <c r="CR62" s="207"/>
      <c r="CS62" s="207"/>
      <c r="CT62" s="288"/>
      <c r="CU62" s="288"/>
      <c r="CV62" s="288"/>
      <c r="CW62" s="288"/>
      <c r="CX62" s="288"/>
      <c r="CY62" s="288"/>
      <c r="CZ62" s="288"/>
      <c r="DA62" s="288"/>
      <c r="DB62" s="285"/>
      <c r="DC62" s="285"/>
      <c r="DD62" s="285"/>
      <c r="DE62" s="285"/>
      <c r="DF62" s="285"/>
      <c r="DG62" s="285"/>
      <c r="DH62" s="285"/>
      <c r="DI62" s="285"/>
      <c r="DJ62" s="285"/>
      <c r="DK62" s="285"/>
      <c r="DL62" s="285"/>
      <c r="DM62" s="285"/>
      <c r="DN62" s="285"/>
      <c r="DO62" s="285"/>
      <c r="DP62" s="285"/>
      <c r="DQ62" s="285"/>
      <c r="DR62" s="285"/>
      <c r="DS62" s="285"/>
      <c r="DT62" s="285"/>
      <c r="DU62" s="285"/>
      <c r="DV62" s="285"/>
      <c r="DW62" s="285"/>
      <c r="DX62" s="285"/>
      <c r="DY62" s="285"/>
      <c r="DZ62" s="285"/>
      <c r="EA62" s="285"/>
      <c r="EB62" s="285"/>
      <c r="EC62" s="285"/>
      <c r="ED62" s="285"/>
      <c r="EE62" s="285"/>
      <c r="EF62" s="285"/>
      <c r="EG62" s="285"/>
      <c r="EH62" s="285"/>
      <c r="EI62" s="285"/>
      <c r="EJ62" s="285"/>
      <c r="EK62" s="285"/>
      <c r="EL62" s="285"/>
      <c r="EM62" s="285"/>
      <c r="EN62" s="285"/>
      <c r="EO62" s="285"/>
      <c r="EP62" s="285"/>
      <c r="EQ62" s="285"/>
      <c r="ER62" s="285"/>
      <c r="ES62" s="285"/>
      <c r="ET62" s="285"/>
      <c r="EU62" s="285"/>
      <c r="EV62" s="285"/>
      <c r="EW62" s="206"/>
      <c r="GQ62">
        <v>2</v>
      </c>
      <c r="GV62" s="121" t="s">
        <v>121</v>
      </c>
      <c r="GW62" s="122" t="s">
        <v>200</v>
      </c>
      <c r="GX62" s="254" t="s">
        <v>29</v>
      </c>
      <c r="GY62" s="254" t="s">
        <v>9</v>
      </c>
      <c r="GZ62" s="126">
        <v>0</v>
      </c>
      <c r="HA62" s="126">
        <v>2000000000</v>
      </c>
      <c r="HB62" s="126">
        <f t="shared" si="12"/>
        <v>0</v>
      </c>
      <c r="HC62" s="126">
        <v>0</v>
      </c>
      <c r="HD62" s="126">
        <v>0</v>
      </c>
      <c r="HE62" s="6"/>
      <c r="HF62" s="127">
        <f t="shared" si="9"/>
        <v>-138</v>
      </c>
      <c r="HG62" s="128">
        <v>-1</v>
      </c>
      <c r="HH62" s="129"/>
      <c r="HI62" s="98">
        <f t="shared" si="13"/>
        <v>1</v>
      </c>
      <c r="HJ62" s="128"/>
      <c r="HK62" s="129"/>
      <c r="HL62" s="129">
        <v>43800</v>
      </c>
      <c r="HM62" s="129">
        <v>43934</v>
      </c>
      <c r="HN62" s="129"/>
      <c r="HO62" s="129"/>
      <c r="HP62" s="129"/>
      <c r="HQ62" s="129"/>
      <c r="HR62" s="129"/>
      <c r="HS62" s="129"/>
      <c r="HT62" s="129"/>
      <c r="HU62" s="129"/>
      <c r="HV62" s="137"/>
      <c r="HW62" s="208"/>
      <c r="HX62" s="98"/>
      <c r="HY62" s="98"/>
      <c r="HZ62" s="98"/>
      <c r="IA62" s="98"/>
      <c r="IB62" s="98"/>
      <c r="IC62" s="209"/>
    </row>
    <row r="63" spans="1:237" x14ac:dyDescent="0.35">
      <c r="A63" s="217" t="str">
        <f t="shared" si="8"/>
        <v>PAUSE</v>
      </c>
      <c r="B63" s="218"/>
      <c r="BJ63" s="204"/>
      <c r="BK63" s="204"/>
      <c r="BL63" s="204"/>
      <c r="BM63" s="204"/>
      <c r="BN63" s="204"/>
      <c r="BO63" s="204"/>
      <c r="BP63" s="204"/>
      <c r="BQ63" s="204"/>
      <c r="BR63" s="204"/>
      <c r="BS63" s="204"/>
      <c r="BT63" s="204"/>
      <c r="BU63" s="204"/>
      <c r="BV63" s="204"/>
      <c r="BW63" s="204"/>
      <c r="BX63" s="204"/>
      <c r="BY63" s="205"/>
      <c r="BZ63" s="205"/>
      <c r="CA63" s="205"/>
      <c r="CB63" s="205"/>
      <c r="CC63" s="205"/>
      <c r="CD63" s="205"/>
      <c r="CE63" s="205"/>
      <c r="CF63" s="205"/>
      <c r="CG63" s="205"/>
      <c r="CH63" s="205"/>
      <c r="CI63" s="205"/>
      <c r="CJ63" s="205"/>
      <c r="CK63" s="205"/>
      <c r="CL63" s="205"/>
      <c r="CM63" s="205"/>
      <c r="CN63" s="205"/>
      <c r="CO63" s="207"/>
      <c r="CP63" s="207"/>
      <c r="CQ63" s="207"/>
      <c r="CR63" s="207"/>
      <c r="CS63" s="207"/>
      <c r="CT63" s="288"/>
      <c r="CU63" s="288"/>
      <c r="CV63" s="288"/>
      <c r="CW63" s="288"/>
      <c r="CX63" s="288"/>
      <c r="CY63" s="288"/>
      <c r="CZ63" s="288"/>
      <c r="DA63" s="288"/>
      <c r="DB63" s="285"/>
      <c r="DC63" s="285"/>
      <c r="DD63" s="285"/>
      <c r="DE63" s="285"/>
      <c r="DF63" s="285"/>
      <c r="DG63" s="285"/>
      <c r="DH63" s="285"/>
      <c r="DI63" s="285"/>
      <c r="DJ63" s="285"/>
      <c r="DK63" s="285"/>
      <c r="DL63" s="285"/>
      <c r="DM63" s="285"/>
      <c r="DN63" s="285"/>
      <c r="DO63" s="285"/>
      <c r="DP63" s="285"/>
      <c r="DQ63" s="285"/>
      <c r="DR63" s="285"/>
      <c r="DS63" s="285"/>
      <c r="DT63" s="285"/>
      <c r="DU63" s="285"/>
      <c r="DV63" s="285"/>
      <c r="DW63" s="285"/>
      <c r="DX63" s="285"/>
      <c r="DY63" s="285"/>
      <c r="DZ63" s="285"/>
      <c r="EA63" s="285"/>
      <c r="EB63" s="285"/>
      <c r="EC63" s="285"/>
      <c r="ED63" s="285"/>
      <c r="EE63" s="285"/>
      <c r="EF63" s="285"/>
      <c r="EG63" s="285"/>
      <c r="EH63" s="285"/>
      <c r="EI63" s="285"/>
      <c r="EJ63" s="285"/>
      <c r="EK63" s="285"/>
      <c r="EL63" s="285"/>
      <c r="EM63" s="285"/>
      <c r="EN63" s="285"/>
      <c r="EO63" s="285"/>
      <c r="EP63" s="285"/>
      <c r="EQ63" s="285"/>
      <c r="ER63" s="285"/>
      <c r="ES63" s="285"/>
      <c r="ET63" s="285"/>
      <c r="EU63" s="285"/>
      <c r="EV63" s="285"/>
      <c r="EW63" s="206"/>
      <c r="GV63" s="123" t="s">
        <v>122</v>
      </c>
      <c r="GW63" s="124" t="s">
        <v>201</v>
      </c>
      <c r="GX63" s="254" t="s">
        <v>32</v>
      </c>
      <c r="GY63" s="254" t="s">
        <v>9</v>
      </c>
      <c r="GZ63" s="126">
        <v>7000000000</v>
      </c>
      <c r="HA63" s="126">
        <v>1000000000</v>
      </c>
      <c r="HB63" s="126">
        <f t="shared" si="12"/>
        <v>0</v>
      </c>
      <c r="HC63" s="126">
        <v>7000000000</v>
      </c>
      <c r="HD63" s="126">
        <v>1000000000</v>
      </c>
      <c r="HE63" s="6"/>
      <c r="HF63" s="127">
        <f t="shared" si="9"/>
        <v>-137</v>
      </c>
      <c r="HG63" s="128">
        <v>-1</v>
      </c>
      <c r="HH63" s="129"/>
      <c r="HI63" s="98">
        <f t="shared" si="13"/>
        <v>1</v>
      </c>
      <c r="HJ63" s="128"/>
      <c r="HK63" s="129"/>
      <c r="HL63" s="129">
        <v>43800</v>
      </c>
      <c r="HM63" s="129">
        <v>43954</v>
      </c>
      <c r="HN63" s="129"/>
      <c r="HO63" s="129"/>
      <c r="HP63" s="129"/>
      <c r="HQ63" s="129"/>
      <c r="HR63" s="129"/>
      <c r="HS63" s="129"/>
      <c r="HT63" s="129"/>
      <c r="HU63" s="129"/>
      <c r="HV63" s="137"/>
      <c r="HW63" s="208"/>
      <c r="HX63" s="98"/>
      <c r="HY63" s="98"/>
      <c r="HZ63" s="98"/>
      <c r="IA63" s="98"/>
      <c r="IB63" s="98"/>
      <c r="IC63" s="209"/>
    </row>
    <row r="64" spans="1:237" x14ac:dyDescent="0.35">
      <c r="A64" s="217" t="str">
        <f t="shared" si="8"/>
        <v>AKTIV</v>
      </c>
      <c r="B64" s="218"/>
      <c r="BJ64" s="289"/>
      <c r="BK64" s="289"/>
      <c r="BL64" s="289"/>
      <c r="BM64" s="289"/>
      <c r="BN64" s="289"/>
      <c r="BO64" s="289"/>
      <c r="BP64" s="289"/>
      <c r="BQ64" s="289"/>
      <c r="BR64" s="289"/>
      <c r="BS64" s="289"/>
      <c r="BT64" s="289"/>
      <c r="BU64" s="289"/>
      <c r="BV64" s="290"/>
      <c r="BW64" s="290"/>
      <c r="BX64" s="290"/>
      <c r="BY64" s="287"/>
      <c r="BZ64" s="287"/>
      <c r="CA64" s="287"/>
      <c r="CB64" s="287"/>
      <c r="CC64" s="287"/>
      <c r="CD64" s="287"/>
      <c r="CE64" s="287"/>
      <c r="CF64" s="287"/>
      <c r="CG64" s="287"/>
      <c r="CH64" s="287"/>
      <c r="CI64" s="287"/>
      <c r="CJ64" s="287"/>
      <c r="CK64" s="287"/>
      <c r="CL64" s="287"/>
      <c r="CM64" s="287"/>
      <c r="CN64" s="287"/>
      <c r="CO64" s="285"/>
      <c r="CP64" s="285"/>
      <c r="CQ64" s="285"/>
      <c r="CR64" s="285"/>
      <c r="CS64" s="285"/>
      <c r="CT64" s="288"/>
      <c r="CU64" s="288"/>
      <c r="CV64" s="288"/>
      <c r="CW64" s="288"/>
      <c r="CX64" s="288"/>
      <c r="CY64" s="288"/>
      <c r="CZ64" s="288"/>
      <c r="DA64" s="288"/>
      <c r="DB64" s="285"/>
      <c r="DC64" s="285"/>
      <c r="DD64" s="285"/>
      <c r="DE64" s="285"/>
      <c r="DF64" s="285"/>
      <c r="DG64" s="285"/>
      <c r="DH64" s="285"/>
      <c r="DI64" s="285"/>
      <c r="DJ64" s="285"/>
      <c r="DK64" s="285"/>
      <c r="DL64" s="285"/>
      <c r="DM64" s="285"/>
      <c r="DN64" s="285"/>
      <c r="DO64" s="285"/>
      <c r="DP64" s="285"/>
      <c r="DQ64" s="285"/>
      <c r="DR64" s="285"/>
      <c r="DS64" s="285"/>
      <c r="DT64" s="285"/>
      <c r="DU64" s="285"/>
      <c r="DV64" s="285"/>
      <c r="DW64" s="285"/>
      <c r="DX64" s="285"/>
      <c r="DY64" s="285"/>
      <c r="DZ64" s="285"/>
      <c r="EA64" s="285"/>
      <c r="EB64" s="285"/>
      <c r="EC64" s="285"/>
      <c r="ED64" s="285"/>
      <c r="EE64" s="285"/>
      <c r="EF64" s="285"/>
      <c r="EG64" s="285"/>
      <c r="EH64" s="285"/>
      <c r="EI64" s="285"/>
      <c r="EJ64" s="285"/>
      <c r="EK64" s="285"/>
      <c r="EL64" s="285"/>
      <c r="EM64" s="285"/>
      <c r="EN64" s="285"/>
      <c r="EO64" s="285"/>
      <c r="EP64" s="285"/>
      <c r="EQ64" s="285"/>
      <c r="ER64" s="285"/>
      <c r="ES64" s="285"/>
      <c r="ET64" s="285"/>
      <c r="EU64" s="285"/>
      <c r="EV64" s="285"/>
      <c r="EW64" s="206"/>
      <c r="GV64" s="121" t="s">
        <v>123</v>
      </c>
      <c r="GW64" s="122" t="s">
        <v>202</v>
      </c>
      <c r="GX64" s="254" t="s">
        <v>28</v>
      </c>
      <c r="GY64" s="254" t="s">
        <v>5</v>
      </c>
      <c r="GZ64" s="3">
        <v>70000000000</v>
      </c>
      <c r="HA64" s="3">
        <v>10000000000</v>
      </c>
      <c r="HB64" s="3">
        <f t="shared" si="12"/>
        <v>10000000000</v>
      </c>
      <c r="HC64" s="3">
        <v>70000000000</v>
      </c>
      <c r="HD64" s="3">
        <v>10000000000</v>
      </c>
      <c r="HE64" s="6"/>
      <c r="HF64" s="127">
        <f t="shared" si="9"/>
        <v>-136</v>
      </c>
      <c r="HG64" s="128">
        <v>2422</v>
      </c>
      <c r="HH64" s="129">
        <v>44027</v>
      </c>
      <c r="HI64" s="98">
        <f t="shared" si="13"/>
        <v>1</v>
      </c>
      <c r="HJ64" s="128">
        <v>2422</v>
      </c>
      <c r="HK64" s="129">
        <v>44027</v>
      </c>
      <c r="HL64" s="129">
        <v>44028</v>
      </c>
      <c r="HM64" s="129"/>
      <c r="HN64" s="129"/>
      <c r="HO64" s="129"/>
      <c r="HP64" s="129"/>
      <c r="HQ64" s="129"/>
      <c r="HR64" s="129"/>
      <c r="HS64" s="129"/>
      <c r="HT64" s="129"/>
      <c r="HU64" s="129"/>
      <c r="HV64" s="137"/>
      <c r="HW64" s="208"/>
      <c r="HX64" s="98"/>
      <c r="HY64" s="98"/>
      <c r="HZ64" s="98"/>
      <c r="IA64" s="98"/>
      <c r="IB64" s="98"/>
      <c r="IC64" s="209"/>
    </row>
    <row r="65" spans="1:237" x14ac:dyDescent="0.35">
      <c r="A65" s="217" t="str">
        <f t="shared" si="8"/>
        <v>STOPP</v>
      </c>
      <c r="B65" s="218"/>
      <c r="BJ65" s="289"/>
      <c r="BK65" s="289"/>
      <c r="BL65" s="289"/>
      <c r="BM65" s="289"/>
      <c r="BN65" s="289"/>
      <c r="BO65" s="289"/>
      <c r="BP65" s="289"/>
      <c r="BQ65" s="289"/>
      <c r="BR65" s="289"/>
      <c r="BS65" s="289"/>
      <c r="BT65" s="289"/>
      <c r="BU65" s="289"/>
      <c r="BV65" s="290"/>
      <c r="BW65" s="290"/>
      <c r="BX65" s="290"/>
      <c r="BY65" s="287"/>
      <c r="BZ65" s="287"/>
      <c r="CA65" s="287"/>
      <c r="CB65" s="287"/>
      <c r="CC65" s="287"/>
      <c r="CD65" s="287"/>
      <c r="CE65" s="287"/>
      <c r="CF65" s="287"/>
      <c r="CG65" s="287"/>
      <c r="CH65" s="287"/>
      <c r="CI65" s="287"/>
      <c r="CJ65" s="287"/>
      <c r="CK65" s="287"/>
      <c r="CL65" s="287"/>
      <c r="CM65" s="287"/>
      <c r="CN65" s="287"/>
      <c r="CO65" s="285"/>
      <c r="CP65" s="285"/>
      <c r="CQ65" s="285"/>
      <c r="CR65" s="285"/>
      <c r="CS65" s="285"/>
      <c r="CT65" s="288"/>
      <c r="CU65" s="288"/>
      <c r="CV65" s="288"/>
      <c r="CW65" s="288"/>
      <c r="CX65" s="288"/>
      <c r="CY65" s="288"/>
      <c r="CZ65" s="288"/>
      <c r="DA65" s="288"/>
      <c r="DB65" s="285"/>
      <c r="DC65" s="285"/>
      <c r="DD65" s="285"/>
      <c r="DE65" s="285"/>
      <c r="DF65" s="285"/>
      <c r="DG65" s="285"/>
      <c r="DH65" s="285"/>
      <c r="DI65" s="285"/>
      <c r="DJ65" s="285"/>
      <c r="DK65" s="285"/>
      <c r="DL65" s="285"/>
      <c r="DM65" s="285"/>
      <c r="DN65" s="285"/>
      <c r="DO65" s="285"/>
      <c r="DP65" s="285"/>
      <c r="DQ65" s="285"/>
      <c r="DR65" s="285"/>
      <c r="DS65" s="285"/>
      <c r="DT65" s="285"/>
      <c r="DU65" s="285"/>
      <c r="DV65" s="285"/>
      <c r="DW65" s="285"/>
      <c r="DX65" s="285"/>
      <c r="DY65" s="285"/>
      <c r="DZ65" s="285"/>
      <c r="EA65" s="285"/>
      <c r="EB65" s="285"/>
      <c r="EC65" s="285"/>
      <c r="ED65" s="285"/>
      <c r="EE65" s="285"/>
      <c r="EF65" s="285"/>
      <c r="EG65" s="285"/>
      <c r="EH65" s="285"/>
      <c r="EI65" s="285"/>
      <c r="EJ65" s="285"/>
      <c r="EK65" s="285"/>
      <c r="EL65" s="285"/>
      <c r="EM65" s="285"/>
      <c r="EN65" s="285"/>
      <c r="EO65" s="285"/>
      <c r="EP65" s="285"/>
      <c r="EQ65" s="285"/>
      <c r="ER65" s="285"/>
      <c r="ES65" s="285"/>
      <c r="ET65" s="285"/>
      <c r="EU65" s="285"/>
      <c r="EV65" s="285"/>
      <c r="EW65" s="206"/>
      <c r="GV65" s="123" t="s">
        <v>124</v>
      </c>
      <c r="GW65" s="124" t="s">
        <v>203</v>
      </c>
      <c r="GX65" s="254" t="s">
        <v>32</v>
      </c>
      <c r="GY65" s="254" t="s">
        <v>25</v>
      </c>
      <c r="GZ65" s="126">
        <v>0</v>
      </c>
      <c r="HA65" s="126">
        <v>0</v>
      </c>
      <c r="HB65" s="126">
        <f t="shared" si="12"/>
        <v>0</v>
      </c>
      <c r="HC65" s="126">
        <v>0</v>
      </c>
      <c r="HD65" s="126">
        <v>0</v>
      </c>
      <c r="HE65" s="6"/>
      <c r="HF65" s="127">
        <f t="shared" si="9"/>
        <v>-135</v>
      </c>
      <c r="HG65" s="128">
        <v>-1</v>
      </c>
      <c r="HH65" s="129"/>
      <c r="HI65" s="98">
        <f t="shared" si="13"/>
        <v>1</v>
      </c>
      <c r="HJ65" s="128"/>
      <c r="HK65" s="129"/>
      <c r="HL65" s="129">
        <v>43800</v>
      </c>
      <c r="HM65" s="129"/>
      <c r="HN65" s="129"/>
      <c r="HO65" s="129"/>
      <c r="HP65" s="129"/>
      <c r="HQ65" s="129"/>
      <c r="HR65" s="129"/>
      <c r="HS65" s="129"/>
      <c r="HT65" s="129"/>
      <c r="HU65" s="129"/>
      <c r="HV65" s="137"/>
      <c r="HW65" s="208"/>
      <c r="HX65" s="98"/>
      <c r="HY65" s="98"/>
      <c r="HZ65" s="98"/>
      <c r="IA65" s="98"/>
      <c r="IB65" s="98"/>
      <c r="IC65" s="209"/>
    </row>
    <row r="66" spans="1:237" x14ac:dyDescent="0.35">
      <c r="A66" s="217" t="str">
        <f t="shared" si="8"/>
        <v>STOPP</v>
      </c>
      <c r="B66" s="218"/>
      <c r="BJ66" s="289"/>
      <c r="BK66" s="289"/>
      <c r="BL66" s="289"/>
      <c r="BM66" s="289"/>
      <c r="BN66" s="289"/>
      <c r="BO66" s="289"/>
      <c r="BP66" s="289"/>
      <c r="BQ66" s="289"/>
      <c r="BR66" s="289"/>
      <c r="BS66" s="289"/>
      <c r="BT66" s="289"/>
      <c r="BU66" s="289"/>
      <c r="BV66" s="290"/>
      <c r="BW66" s="290"/>
      <c r="BX66" s="290"/>
      <c r="BY66" s="287"/>
      <c r="BZ66" s="287"/>
      <c r="CA66" s="287"/>
      <c r="CB66" s="287"/>
      <c r="CC66" s="287"/>
      <c r="CD66" s="287"/>
      <c r="CE66" s="287"/>
      <c r="CF66" s="287"/>
      <c r="CG66" s="287"/>
      <c r="CH66" s="287"/>
      <c r="CI66" s="287"/>
      <c r="CJ66" s="287"/>
      <c r="CK66" s="287"/>
      <c r="CL66" s="287"/>
      <c r="CM66" s="287"/>
      <c r="CN66" s="287"/>
      <c r="CO66" s="285"/>
      <c r="CP66" s="285"/>
      <c r="CQ66" s="285"/>
      <c r="CR66" s="285"/>
      <c r="CS66" s="285"/>
      <c r="CT66" s="288"/>
      <c r="CU66" s="288"/>
      <c r="CV66" s="288"/>
      <c r="CW66" s="288"/>
      <c r="CX66" s="288"/>
      <c r="CY66" s="288"/>
      <c r="CZ66" s="288"/>
      <c r="DA66" s="288"/>
      <c r="DB66" s="285"/>
      <c r="DC66" s="285"/>
      <c r="DD66" s="285"/>
      <c r="DE66" s="285"/>
      <c r="DF66" s="285"/>
      <c r="DG66" s="285"/>
      <c r="DH66" s="285"/>
      <c r="DI66" s="285"/>
      <c r="DJ66" s="285"/>
      <c r="DK66" s="285"/>
      <c r="DL66" s="285"/>
      <c r="DM66" s="285"/>
      <c r="DN66" s="285"/>
      <c r="DO66" s="285"/>
      <c r="DP66" s="285"/>
      <c r="DQ66" s="285"/>
      <c r="DR66" s="285"/>
      <c r="DS66" s="285"/>
      <c r="DT66" s="285"/>
      <c r="DU66" s="285"/>
      <c r="DV66" s="285"/>
      <c r="DW66" s="285"/>
      <c r="DX66" s="285"/>
      <c r="DY66" s="285"/>
      <c r="DZ66" s="285"/>
      <c r="EA66" s="285"/>
      <c r="EB66" s="285"/>
      <c r="EC66" s="285"/>
      <c r="ED66" s="285"/>
      <c r="EE66" s="285"/>
      <c r="EF66" s="285"/>
      <c r="EG66" s="285"/>
      <c r="EH66" s="285"/>
      <c r="EI66" s="285"/>
      <c r="EJ66" s="285"/>
      <c r="EK66" s="285"/>
      <c r="EL66" s="285"/>
      <c r="EM66" s="285"/>
      <c r="EN66" s="285"/>
      <c r="EO66" s="285"/>
      <c r="EP66" s="285"/>
      <c r="EQ66" s="285"/>
      <c r="ER66" s="285"/>
      <c r="ES66" s="285"/>
      <c r="ET66" s="285"/>
      <c r="EU66" s="285"/>
      <c r="EV66" s="285"/>
      <c r="EW66" s="206"/>
      <c r="GV66" s="121" t="s">
        <v>125</v>
      </c>
      <c r="GW66" s="122" t="s">
        <v>204</v>
      </c>
      <c r="GX66" s="254" t="s">
        <v>29</v>
      </c>
      <c r="GY66" s="254" t="s">
        <v>25</v>
      </c>
      <c r="GZ66" s="3">
        <v>0</v>
      </c>
      <c r="HA66" s="3">
        <v>4000000000</v>
      </c>
      <c r="HB66" s="3">
        <f t="shared" si="12"/>
        <v>0</v>
      </c>
      <c r="HC66" s="3">
        <v>0</v>
      </c>
      <c r="HD66" s="3">
        <v>0</v>
      </c>
      <c r="HE66" s="6"/>
      <c r="HF66" s="127">
        <f t="shared" si="9"/>
        <v>-134</v>
      </c>
      <c r="HG66" s="128">
        <v>284</v>
      </c>
      <c r="HH66" s="129">
        <v>43975</v>
      </c>
      <c r="HI66" s="98">
        <f t="shared" si="13"/>
        <v>1</v>
      </c>
      <c r="HJ66" s="128">
        <v>284</v>
      </c>
      <c r="HK66" s="129">
        <v>43975</v>
      </c>
      <c r="HL66" s="129">
        <v>43976</v>
      </c>
      <c r="HM66" s="129">
        <v>44025</v>
      </c>
      <c r="HN66" s="129"/>
      <c r="HO66" s="129"/>
      <c r="HP66" s="129"/>
      <c r="HQ66" s="129"/>
      <c r="HR66" s="129"/>
      <c r="HS66" s="129"/>
      <c r="HT66" s="129"/>
      <c r="HU66" s="129"/>
      <c r="HV66" s="137"/>
      <c r="HW66" s="208" t="s">
        <v>2</v>
      </c>
      <c r="HX66" s="98"/>
      <c r="HY66" s="98"/>
      <c r="HZ66" s="98"/>
      <c r="IA66" s="98"/>
      <c r="IB66" s="98"/>
      <c r="IC66" s="209"/>
    </row>
    <row r="67" spans="1:237" x14ac:dyDescent="0.35">
      <c r="A67" s="217" t="str">
        <f t="shared" si="8"/>
        <v>STOPP</v>
      </c>
      <c r="B67" s="218"/>
      <c r="BJ67" s="289"/>
      <c r="BK67" s="289"/>
      <c r="BL67" s="289"/>
      <c r="BM67" s="289"/>
      <c r="BN67" s="289"/>
      <c r="BO67" s="289"/>
      <c r="BP67" s="289"/>
      <c r="BQ67" s="289"/>
      <c r="BR67" s="289"/>
      <c r="BS67" s="289"/>
      <c r="BT67" s="289"/>
      <c r="BU67" s="289"/>
      <c r="BV67" s="290"/>
      <c r="BW67" s="290"/>
      <c r="BX67" s="290"/>
      <c r="BY67" s="287"/>
      <c r="BZ67" s="287"/>
      <c r="CA67" s="287"/>
      <c r="CB67" s="287"/>
      <c r="CC67" s="287"/>
      <c r="CD67" s="287"/>
      <c r="CE67" s="287"/>
      <c r="CF67" s="287"/>
      <c r="CG67" s="287"/>
      <c r="CH67" s="287"/>
      <c r="CI67" s="287"/>
      <c r="CJ67" s="287"/>
      <c r="CK67" s="287"/>
      <c r="CL67" s="287"/>
      <c r="CM67" s="287"/>
      <c r="CN67" s="287"/>
      <c r="CO67" s="285"/>
      <c r="CP67" s="285"/>
      <c r="CQ67" s="285"/>
      <c r="CR67" s="285"/>
      <c r="CS67" s="285"/>
      <c r="CT67" s="288"/>
      <c r="CU67" s="288"/>
      <c r="CV67" s="288"/>
      <c r="CW67" s="288"/>
      <c r="CX67" s="288"/>
      <c r="CY67" s="288"/>
      <c r="CZ67" s="288"/>
      <c r="DA67" s="288"/>
      <c r="DB67" s="285"/>
      <c r="DC67" s="285"/>
      <c r="DD67" s="285"/>
      <c r="DE67" s="285"/>
      <c r="DF67" s="285"/>
      <c r="DG67" s="285"/>
      <c r="DH67" s="285"/>
      <c r="DI67" s="285"/>
      <c r="DJ67" s="285"/>
      <c r="DK67" s="285"/>
      <c r="DL67" s="285"/>
      <c r="DM67" s="285"/>
      <c r="DN67" s="285"/>
      <c r="DO67" s="285"/>
      <c r="DP67" s="285"/>
      <c r="DQ67" s="285"/>
      <c r="DR67" s="285"/>
      <c r="DS67" s="285"/>
      <c r="DT67" s="285"/>
      <c r="DU67" s="285"/>
      <c r="DV67" s="285"/>
      <c r="DW67" s="285"/>
      <c r="DX67" s="285"/>
      <c r="DY67" s="285"/>
      <c r="DZ67" s="285"/>
      <c r="EA67" s="285"/>
      <c r="EB67" s="285"/>
      <c r="EC67" s="285"/>
      <c r="ED67" s="285"/>
      <c r="EE67" s="285"/>
      <c r="EF67" s="285"/>
      <c r="EG67" s="285"/>
      <c r="EH67" s="285"/>
      <c r="EI67" s="285"/>
      <c r="EJ67" s="285"/>
      <c r="EK67" s="285"/>
      <c r="EL67" s="285"/>
      <c r="EM67" s="285"/>
      <c r="EN67" s="285"/>
      <c r="EO67" s="285"/>
      <c r="EP67" s="285"/>
      <c r="EQ67" s="285"/>
      <c r="ER67" s="285"/>
      <c r="ES67" s="285"/>
      <c r="ET67" s="285"/>
      <c r="EU67" s="285"/>
      <c r="EV67" s="285"/>
      <c r="EW67" s="206"/>
      <c r="GV67" s="123" t="s">
        <v>126</v>
      </c>
      <c r="GW67" s="124" t="s">
        <v>205</v>
      </c>
      <c r="GX67" s="254" t="s">
        <v>29</v>
      </c>
      <c r="GY67" s="254" t="s">
        <v>25</v>
      </c>
      <c r="GZ67" s="3">
        <v>0</v>
      </c>
      <c r="HA67" s="3">
        <v>0</v>
      </c>
      <c r="HB67" s="3">
        <f t="shared" si="12"/>
        <v>0</v>
      </c>
      <c r="HC67" s="3">
        <v>0</v>
      </c>
      <c r="HD67" s="3">
        <v>0</v>
      </c>
      <c r="HE67" s="6"/>
      <c r="HF67" s="127">
        <f t="shared" si="9"/>
        <v>-133</v>
      </c>
      <c r="HG67" s="128">
        <v>249</v>
      </c>
      <c r="HH67" s="129">
        <v>44025</v>
      </c>
      <c r="HI67" s="98">
        <f t="shared" si="13"/>
        <v>1</v>
      </c>
      <c r="HJ67" s="128">
        <v>248</v>
      </c>
      <c r="HK67" s="129">
        <v>43997</v>
      </c>
      <c r="HL67" s="129">
        <v>43997</v>
      </c>
      <c r="HM67" s="129">
        <v>44025</v>
      </c>
      <c r="HN67" s="129"/>
      <c r="HO67" s="129"/>
      <c r="HP67" s="129"/>
      <c r="HQ67" s="129"/>
      <c r="HR67" s="129"/>
      <c r="HS67" s="129"/>
      <c r="HT67" s="129"/>
      <c r="HU67" s="129"/>
      <c r="HV67" s="137"/>
      <c r="HW67" s="208"/>
      <c r="HX67" s="98"/>
      <c r="HY67" s="98"/>
      <c r="HZ67" s="98"/>
      <c r="IA67" s="98"/>
      <c r="IB67" s="98"/>
      <c r="IC67" s="209"/>
    </row>
    <row r="68" spans="1:237" x14ac:dyDescent="0.35">
      <c r="A68" s="217" t="str">
        <f t="shared" si="8"/>
        <v>PENDING</v>
      </c>
      <c r="B68" s="218"/>
      <c r="BJ68" s="289"/>
      <c r="BK68" s="289"/>
      <c r="BL68" s="289"/>
      <c r="BM68" s="289"/>
      <c r="BN68" s="289"/>
      <c r="BO68" s="289"/>
      <c r="BP68" s="289"/>
      <c r="BQ68" s="289"/>
      <c r="BR68" s="289"/>
      <c r="BS68" s="289"/>
      <c r="BT68" s="289"/>
      <c r="BU68" s="289"/>
      <c r="BV68" s="290"/>
      <c r="BW68" s="290"/>
      <c r="BX68" s="290"/>
      <c r="BY68" s="287"/>
      <c r="BZ68" s="287"/>
      <c r="CA68" s="287"/>
      <c r="CB68" s="287"/>
      <c r="CC68" s="287"/>
      <c r="CD68" s="287"/>
      <c r="CE68" s="287"/>
      <c r="CF68" s="287"/>
      <c r="CG68" s="287"/>
      <c r="CH68" s="287"/>
      <c r="CI68" s="287"/>
      <c r="CJ68" s="287"/>
      <c r="CK68" s="287"/>
      <c r="CL68" s="287"/>
      <c r="CM68" s="287"/>
      <c r="CN68" s="287"/>
      <c r="CO68" s="285"/>
      <c r="CP68" s="285"/>
      <c r="CQ68" s="285"/>
      <c r="CR68" s="285"/>
      <c r="CS68" s="285"/>
      <c r="CT68" s="288"/>
      <c r="CU68" s="288"/>
      <c r="CV68" s="288"/>
      <c r="CW68" s="288"/>
      <c r="CX68" s="288"/>
      <c r="CY68" s="288"/>
      <c r="CZ68" s="288"/>
      <c r="DA68" s="288"/>
      <c r="DB68" s="285"/>
      <c r="DC68" s="285"/>
      <c r="DD68" s="285"/>
      <c r="DE68" s="285"/>
      <c r="DF68" s="285"/>
      <c r="DG68" s="285"/>
      <c r="DH68" s="285"/>
      <c r="DI68" s="285"/>
      <c r="DJ68" s="285"/>
      <c r="DK68" s="285"/>
      <c r="DL68" s="285"/>
      <c r="DM68" s="285"/>
      <c r="DN68" s="285"/>
      <c r="DO68" s="285"/>
      <c r="DP68" s="285"/>
      <c r="DQ68" s="285"/>
      <c r="DR68" s="285"/>
      <c r="DS68" s="285"/>
      <c r="DT68" s="285"/>
      <c r="DU68" s="285"/>
      <c r="DV68" s="285"/>
      <c r="DW68" s="285"/>
      <c r="DX68" s="285"/>
      <c r="DY68" s="285"/>
      <c r="DZ68" s="285"/>
      <c r="EA68" s="285"/>
      <c r="EB68" s="285"/>
      <c r="EC68" s="285"/>
      <c r="ED68" s="285"/>
      <c r="EE68" s="285"/>
      <c r="EF68" s="285"/>
      <c r="EG68" s="285"/>
      <c r="EH68" s="285"/>
      <c r="EI68" s="285"/>
      <c r="EJ68" s="285"/>
      <c r="EK68" s="285"/>
      <c r="EL68" s="285"/>
      <c r="EM68" s="285"/>
      <c r="EN68" s="285"/>
      <c r="EO68" s="285"/>
      <c r="EP68" s="285"/>
      <c r="EQ68" s="285"/>
      <c r="ER68" s="285"/>
      <c r="ES68" s="285"/>
      <c r="ET68" s="285"/>
      <c r="EU68" s="285"/>
      <c r="EV68" s="285"/>
      <c r="EW68" s="206"/>
      <c r="GV68" s="121" t="s">
        <v>127</v>
      </c>
      <c r="GW68" s="122" t="s">
        <v>206</v>
      </c>
      <c r="GX68" s="254" t="s">
        <v>29</v>
      </c>
      <c r="GY68" s="254" t="s">
        <v>18</v>
      </c>
      <c r="GZ68" s="3">
        <v>0</v>
      </c>
      <c r="HA68" s="3">
        <v>0</v>
      </c>
      <c r="HB68" s="3">
        <f t="shared" si="12"/>
        <v>0</v>
      </c>
      <c r="HC68" s="3">
        <v>0</v>
      </c>
      <c r="HD68" s="3">
        <v>0</v>
      </c>
      <c r="HE68" s="6"/>
      <c r="HF68" s="127">
        <f t="shared" si="9"/>
        <v>-132</v>
      </c>
      <c r="HG68" s="128">
        <v>296</v>
      </c>
      <c r="HH68" s="129"/>
      <c r="HI68" s="98">
        <f t="shared" si="13"/>
        <v>0</v>
      </c>
      <c r="HJ68" s="128"/>
      <c r="HK68" s="129">
        <v>43997</v>
      </c>
      <c r="HL68" s="129"/>
      <c r="HM68" s="129"/>
      <c r="HN68" s="129"/>
      <c r="HO68" s="129"/>
      <c r="HP68" s="129"/>
      <c r="HQ68" s="129"/>
      <c r="HR68" s="129"/>
      <c r="HS68" s="129"/>
      <c r="HT68" s="129"/>
      <c r="HU68" s="129"/>
      <c r="HV68" s="137"/>
      <c r="HW68" s="208" t="s">
        <v>2</v>
      </c>
      <c r="HX68" s="98"/>
      <c r="HY68" s="98"/>
      <c r="HZ68" s="98"/>
      <c r="IA68" s="98"/>
      <c r="IB68" s="98"/>
      <c r="IC68" s="209"/>
    </row>
    <row r="69" spans="1:237" x14ac:dyDescent="0.35">
      <c r="A69" s="217" t="str">
        <f t="shared" si="8"/>
        <v>PENDING</v>
      </c>
      <c r="B69" s="218"/>
      <c r="BJ69" s="289"/>
      <c r="BK69" s="289"/>
      <c r="BL69" s="289"/>
      <c r="BM69" s="289"/>
      <c r="BN69" s="289"/>
      <c r="BO69" s="289"/>
      <c r="BP69" s="289"/>
      <c r="BQ69" s="289"/>
      <c r="BR69" s="289"/>
      <c r="BS69" s="289"/>
      <c r="BT69" s="289"/>
      <c r="BU69" s="289"/>
      <c r="BV69" s="290"/>
      <c r="BW69" s="290"/>
      <c r="BX69" s="290"/>
      <c r="BY69" s="287"/>
      <c r="BZ69" s="287"/>
      <c r="CA69" s="287"/>
      <c r="CB69" s="287"/>
      <c r="CC69" s="287"/>
      <c r="CD69" s="287"/>
      <c r="CE69" s="287"/>
      <c r="CF69" s="287"/>
      <c r="CG69" s="287"/>
      <c r="CH69" s="287"/>
      <c r="CI69" s="287"/>
      <c r="CJ69" s="287"/>
      <c r="CK69" s="287"/>
      <c r="CL69" s="287"/>
      <c r="CM69" s="287"/>
      <c r="CN69" s="287"/>
      <c r="CO69" s="285"/>
      <c r="CP69" s="285"/>
      <c r="CQ69" s="285"/>
      <c r="CR69" s="285"/>
      <c r="CS69" s="285"/>
      <c r="CT69" s="288"/>
      <c r="CU69" s="288"/>
      <c r="CV69" s="288"/>
      <c r="CW69" s="288"/>
      <c r="CX69" s="288"/>
      <c r="CY69" s="288"/>
      <c r="CZ69" s="288"/>
      <c r="DA69" s="288"/>
      <c r="DB69" s="285"/>
      <c r="DC69" s="285"/>
      <c r="DD69" s="285"/>
      <c r="DE69" s="285"/>
      <c r="DF69" s="285"/>
      <c r="DG69" s="285"/>
      <c r="DH69" s="285"/>
      <c r="DI69" s="285"/>
      <c r="DJ69" s="285"/>
      <c r="DK69" s="285"/>
      <c r="DL69" s="285"/>
      <c r="DM69" s="285"/>
      <c r="DN69" s="285"/>
      <c r="DO69" s="285"/>
      <c r="DP69" s="285"/>
      <c r="DQ69" s="285"/>
      <c r="DR69" s="285"/>
      <c r="DS69" s="285"/>
      <c r="DT69" s="285"/>
      <c r="DU69" s="285"/>
      <c r="DV69" s="285"/>
      <c r="DW69" s="285"/>
      <c r="DX69" s="285"/>
      <c r="DY69" s="285"/>
      <c r="DZ69" s="285"/>
      <c r="EA69" s="285"/>
      <c r="EB69" s="285"/>
      <c r="EC69" s="285"/>
      <c r="ED69" s="285"/>
      <c r="EE69" s="285"/>
      <c r="EF69" s="285"/>
      <c r="EG69" s="285"/>
      <c r="EH69" s="285"/>
      <c r="EI69" s="285"/>
      <c r="EJ69" s="285"/>
      <c r="EK69" s="285"/>
      <c r="EL69" s="285"/>
      <c r="EM69" s="285"/>
      <c r="EN69" s="285"/>
      <c r="EO69" s="285"/>
      <c r="EP69" s="285"/>
      <c r="EQ69" s="285"/>
      <c r="ER69" s="285"/>
      <c r="ES69" s="285"/>
      <c r="ET69" s="285"/>
      <c r="EU69" s="285"/>
      <c r="EV69" s="285"/>
      <c r="EW69" s="206"/>
      <c r="GV69" s="123" t="s">
        <v>128</v>
      </c>
      <c r="GW69" s="124" t="s">
        <v>207</v>
      </c>
      <c r="GX69" s="254" t="s">
        <v>29</v>
      </c>
      <c r="GY69" s="254" t="s">
        <v>18</v>
      </c>
      <c r="GZ69" s="3">
        <v>0</v>
      </c>
      <c r="HA69" s="3">
        <v>0</v>
      </c>
      <c r="HB69" s="3">
        <f t="shared" si="12"/>
        <v>0</v>
      </c>
      <c r="HC69" s="3">
        <v>0</v>
      </c>
      <c r="HD69" s="3">
        <v>0</v>
      </c>
      <c r="HE69" s="6"/>
      <c r="HF69" s="127">
        <f t="shared" si="9"/>
        <v>-131</v>
      </c>
      <c r="HG69" s="128">
        <v>37</v>
      </c>
      <c r="HH69" s="129"/>
      <c r="HI69" s="98">
        <f t="shared" si="13"/>
        <v>0</v>
      </c>
      <c r="HJ69" s="128"/>
      <c r="HK69" s="129">
        <v>43997</v>
      </c>
      <c r="HL69" s="129"/>
      <c r="HM69" s="129"/>
      <c r="HN69" s="129"/>
      <c r="HO69" s="129"/>
      <c r="HP69" s="129"/>
      <c r="HQ69" s="129"/>
      <c r="HR69" s="129"/>
      <c r="HS69" s="129"/>
      <c r="HT69" s="129"/>
      <c r="HU69" s="129"/>
      <c r="HV69" s="137"/>
      <c r="HW69" s="208" t="s">
        <v>2</v>
      </c>
      <c r="HX69" s="98"/>
      <c r="HY69" s="98"/>
      <c r="HZ69" s="98"/>
      <c r="IA69" s="98"/>
      <c r="IB69" s="98"/>
      <c r="IC69" s="209"/>
    </row>
    <row r="70" spans="1:237" x14ac:dyDescent="0.35">
      <c r="A70" s="217" t="str">
        <f t="shared" si="8"/>
        <v>AKTIV</v>
      </c>
      <c r="B70" s="218"/>
      <c r="BJ70" s="289"/>
      <c r="BK70" s="289"/>
      <c r="BL70" s="289"/>
      <c r="BM70" s="289"/>
      <c r="BN70" s="289"/>
      <c r="BO70" s="289"/>
      <c r="BP70" s="289"/>
      <c r="BQ70" s="289"/>
      <c r="BR70" s="289"/>
      <c r="BS70" s="289"/>
      <c r="BT70" s="289"/>
      <c r="BU70" s="289"/>
      <c r="BV70" s="290"/>
      <c r="BW70" s="290"/>
      <c r="BX70" s="290"/>
      <c r="BY70" s="287"/>
      <c r="BZ70" s="287"/>
      <c r="CA70" s="287"/>
      <c r="CB70" s="287"/>
      <c r="CC70" s="287"/>
      <c r="CD70" s="287"/>
      <c r="CE70" s="287"/>
      <c r="CF70" s="287"/>
      <c r="CG70" s="287"/>
      <c r="CH70" s="287"/>
      <c r="CI70" s="287"/>
      <c r="CJ70" s="287"/>
      <c r="CK70" s="287"/>
      <c r="CL70" s="287"/>
      <c r="CM70" s="287"/>
      <c r="CN70" s="287"/>
      <c r="CO70" s="285"/>
      <c r="CP70" s="285"/>
      <c r="CQ70" s="285"/>
      <c r="CR70" s="285"/>
      <c r="CS70" s="285"/>
      <c r="CT70" s="288"/>
      <c r="CU70" s="288"/>
      <c r="CV70" s="288"/>
      <c r="CW70" s="288"/>
      <c r="CX70" s="288"/>
      <c r="CY70" s="288"/>
      <c r="CZ70" s="288"/>
      <c r="DA70" s="288"/>
      <c r="DB70" s="285"/>
      <c r="DC70" s="285"/>
      <c r="DD70" s="285"/>
      <c r="DE70" s="285"/>
      <c r="DF70" s="285"/>
      <c r="DG70" s="285"/>
      <c r="DH70" s="285"/>
      <c r="DI70" s="285"/>
      <c r="DJ70" s="285"/>
      <c r="DK70" s="285"/>
      <c r="DL70" s="285"/>
      <c r="DM70" s="285"/>
      <c r="DN70" s="285"/>
      <c r="DO70" s="285"/>
      <c r="DP70" s="285"/>
      <c r="DQ70" s="285"/>
      <c r="DR70" s="285"/>
      <c r="DS70" s="285"/>
      <c r="DT70" s="285"/>
      <c r="DU70" s="285"/>
      <c r="DV70" s="285"/>
      <c r="DW70" s="285"/>
      <c r="DX70" s="285"/>
      <c r="DY70" s="285"/>
      <c r="DZ70" s="285"/>
      <c r="EA70" s="285"/>
      <c r="EB70" s="285"/>
      <c r="EC70" s="285"/>
      <c r="ED70" s="285"/>
      <c r="EE70" s="285"/>
      <c r="EF70" s="285"/>
      <c r="EG70" s="285"/>
      <c r="EH70" s="285"/>
      <c r="EI70" s="285"/>
      <c r="EJ70" s="285"/>
      <c r="EK70" s="285"/>
      <c r="EL70" s="285"/>
      <c r="EM70" s="285"/>
      <c r="EN70" s="285"/>
      <c r="EO70" s="285"/>
      <c r="EP70" s="285"/>
      <c r="EQ70" s="285"/>
      <c r="ER70" s="285"/>
      <c r="ES70" s="285"/>
      <c r="ET70" s="285"/>
      <c r="EU70" s="285"/>
      <c r="EV70" s="285"/>
      <c r="EW70" s="206"/>
      <c r="GV70" s="121" t="s">
        <v>129</v>
      </c>
      <c r="GW70" s="122" t="s">
        <v>208</v>
      </c>
      <c r="GX70" s="254" t="s">
        <v>29</v>
      </c>
      <c r="GY70" s="254" t="s">
        <v>5</v>
      </c>
      <c r="GZ70" s="3">
        <v>0</v>
      </c>
      <c r="HA70" s="3">
        <v>0</v>
      </c>
      <c r="HB70" s="3">
        <f t="shared" si="12"/>
        <v>0</v>
      </c>
      <c r="HC70" s="3">
        <v>0</v>
      </c>
      <c r="HD70" s="3">
        <v>0</v>
      </c>
      <c r="HE70" s="6"/>
      <c r="HF70" s="127">
        <f t="shared" si="9"/>
        <v>-130</v>
      </c>
      <c r="HG70" s="128">
        <v>135</v>
      </c>
      <c r="HH70" s="129">
        <v>44025</v>
      </c>
      <c r="HI70" s="98">
        <f t="shared" si="13"/>
        <v>1</v>
      </c>
      <c r="HJ70" s="128">
        <v>135</v>
      </c>
      <c r="HK70" s="129">
        <v>44025</v>
      </c>
      <c r="HL70" s="129">
        <v>44025</v>
      </c>
      <c r="HM70" s="129"/>
      <c r="HN70" s="129"/>
      <c r="HO70" s="129"/>
      <c r="HP70" s="129"/>
      <c r="HQ70" s="129"/>
      <c r="HR70" s="129"/>
      <c r="HS70" s="129"/>
      <c r="HT70" s="129"/>
      <c r="HU70" s="129"/>
      <c r="HV70" s="137"/>
      <c r="HW70" s="208"/>
      <c r="HX70" s="98"/>
      <c r="HY70" s="98"/>
      <c r="HZ70" s="98"/>
      <c r="IA70" s="98"/>
      <c r="IB70" s="98"/>
      <c r="IC70" s="209"/>
    </row>
    <row r="71" spans="1:237" x14ac:dyDescent="0.35">
      <c r="A71" s="217" t="str">
        <f t="shared" si="8"/>
        <v>CANCEL</v>
      </c>
      <c r="B71" s="218"/>
      <c r="BJ71" s="289"/>
      <c r="BK71" s="289"/>
      <c r="BL71" s="289"/>
      <c r="BM71" s="289"/>
      <c r="BN71" s="289"/>
      <c r="BO71" s="289"/>
      <c r="BP71" s="289"/>
      <c r="BQ71" s="289"/>
      <c r="BR71" s="289"/>
      <c r="BS71" s="289"/>
      <c r="BT71" s="289"/>
      <c r="BU71" s="289"/>
      <c r="BV71" s="290"/>
      <c r="BW71" s="290"/>
      <c r="BX71" s="290"/>
      <c r="BY71" s="287"/>
      <c r="BZ71" s="287"/>
      <c r="CA71" s="287"/>
      <c r="CB71" s="287"/>
      <c r="CC71" s="287"/>
      <c r="CD71" s="287"/>
      <c r="CE71" s="287"/>
      <c r="CF71" s="287"/>
      <c r="CG71" s="287"/>
      <c r="CH71" s="287"/>
      <c r="CI71" s="287"/>
      <c r="CJ71" s="287"/>
      <c r="CK71" s="287"/>
      <c r="CL71" s="287"/>
      <c r="CM71" s="287"/>
      <c r="CN71" s="287"/>
      <c r="CO71" s="285"/>
      <c r="CP71" s="285"/>
      <c r="CQ71" s="285"/>
      <c r="CR71" s="285"/>
      <c r="CS71" s="285"/>
      <c r="CT71" s="288"/>
      <c r="CU71" s="288"/>
      <c r="CV71" s="288"/>
      <c r="CW71" s="288"/>
      <c r="CX71" s="288"/>
      <c r="CY71" s="288"/>
      <c r="CZ71" s="288"/>
      <c r="DA71" s="288"/>
      <c r="DB71" s="285"/>
      <c r="DC71" s="285"/>
      <c r="DD71" s="285"/>
      <c r="DE71" s="285"/>
      <c r="DF71" s="285"/>
      <c r="DG71" s="285"/>
      <c r="DH71" s="285"/>
      <c r="DI71" s="285"/>
      <c r="DJ71" s="285"/>
      <c r="DK71" s="285"/>
      <c r="DL71" s="285"/>
      <c r="DM71" s="285"/>
      <c r="DN71" s="285"/>
      <c r="DO71" s="285"/>
      <c r="DP71" s="285"/>
      <c r="DQ71" s="285"/>
      <c r="DR71" s="285"/>
      <c r="DS71" s="285"/>
      <c r="DT71" s="285"/>
      <c r="DU71" s="285"/>
      <c r="DV71" s="285"/>
      <c r="DW71" s="285"/>
      <c r="DX71" s="285"/>
      <c r="DY71" s="285"/>
      <c r="DZ71" s="285"/>
      <c r="EA71" s="285"/>
      <c r="EB71" s="285"/>
      <c r="EC71" s="285"/>
      <c r="ED71" s="285"/>
      <c r="EE71" s="285"/>
      <c r="EF71" s="285"/>
      <c r="EG71" s="285"/>
      <c r="EH71" s="285"/>
      <c r="EI71" s="285"/>
      <c r="EJ71" s="285"/>
      <c r="EK71" s="285"/>
      <c r="EL71" s="285"/>
      <c r="EM71" s="285"/>
      <c r="EN71" s="285"/>
      <c r="EO71" s="285"/>
      <c r="EP71" s="285"/>
      <c r="EQ71" s="285"/>
      <c r="ER71" s="285"/>
      <c r="ES71" s="285"/>
      <c r="ET71" s="285"/>
      <c r="EU71" s="285"/>
      <c r="EV71" s="285"/>
      <c r="EW71" s="206"/>
      <c r="GV71" s="123" t="s">
        <v>130</v>
      </c>
      <c r="GW71" s="124" t="s">
        <v>209</v>
      </c>
      <c r="GX71" s="254" t="s">
        <v>29</v>
      </c>
      <c r="GY71" s="254" t="s">
        <v>19</v>
      </c>
      <c r="GZ71" s="3"/>
      <c r="HA71" s="3">
        <v>2000000000</v>
      </c>
      <c r="HB71" s="3">
        <f t="shared" si="12"/>
        <v>0</v>
      </c>
      <c r="HC71" s="3"/>
      <c r="HD71" s="3"/>
      <c r="HE71" s="6"/>
      <c r="HF71" s="127">
        <f t="shared" si="9"/>
        <v>-129</v>
      </c>
      <c r="HG71" s="128">
        <v>179</v>
      </c>
      <c r="HH71" s="129">
        <v>43902</v>
      </c>
      <c r="HI71" s="98">
        <f t="shared" si="13"/>
        <v>1</v>
      </c>
      <c r="HJ71" s="128">
        <v>179</v>
      </c>
      <c r="HK71" s="129">
        <v>43902</v>
      </c>
      <c r="HL71" s="129">
        <v>43902</v>
      </c>
      <c r="HM71" s="129">
        <v>44077</v>
      </c>
      <c r="HN71" s="129"/>
      <c r="HO71" s="129"/>
      <c r="HP71" s="129"/>
      <c r="HQ71" s="129"/>
      <c r="HR71" s="129"/>
      <c r="HS71" s="129"/>
      <c r="HT71" s="129"/>
      <c r="HU71" s="129"/>
      <c r="HV71" s="137"/>
      <c r="HW71" s="208"/>
      <c r="HX71" s="98"/>
      <c r="HY71" s="98"/>
      <c r="HZ71" s="98"/>
      <c r="IA71" s="98"/>
      <c r="IB71" s="98"/>
      <c r="IC71" s="209"/>
    </row>
    <row r="72" spans="1:237" x14ac:dyDescent="0.35">
      <c r="A72" s="217" t="str">
        <f t="shared" si="8"/>
        <v>STOPP</v>
      </c>
      <c r="B72" s="218"/>
      <c r="BJ72" s="289"/>
      <c r="BK72" s="289"/>
      <c r="BL72" s="289"/>
      <c r="BM72" s="289"/>
      <c r="BN72" s="289"/>
      <c r="BO72" s="289"/>
      <c r="BP72" s="289"/>
      <c r="BQ72" s="289"/>
      <c r="BR72" s="289"/>
      <c r="BS72" s="289"/>
      <c r="BT72" s="289"/>
      <c r="BU72" s="289"/>
      <c r="BV72" s="290"/>
      <c r="BW72" s="290"/>
      <c r="BX72" s="290"/>
      <c r="BY72" s="287"/>
      <c r="BZ72" s="287"/>
      <c r="CA72" s="287"/>
      <c r="CB72" s="287"/>
      <c r="CC72" s="287"/>
      <c r="CD72" s="287"/>
      <c r="CE72" s="287"/>
      <c r="CF72" s="287"/>
      <c r="CG72" s="287"/>
      <c r="CH72" s="287"/>
      <c r="CI72" s="287"/>
      <c r="CJ72" s="287"/>
      <c r="CK72" s="287"/>
      <c r="CL72" s="287"/>
      <c r="CM72" s="287"/>
      <c r="CN72" s="287"/>
      <c r="CO72" s="285"/>
      <c r="CP72" s="285"/>
      <c r="CQ72" s="285"/>
      <c r="CR72" s="285"/>
      <c r="CS72" s="285"/>
      <c r="CT72" s="288"/>
      <c r="CU72" s="288"/>
      <c r="CV72" s="288"/>
      <c r="CW72" s="288"/>
      <c r="CX72" s="288"/>
      <c r="CY72" s="288"/>
      <c r="CZ72" s="288"/>
      <c r="DA72" s="288"/>
      <c r="DB72" s="285"/>
      <c r="DC72" s="285"/>
      <c r="DD72" s="285"/>
      <c r="DE72" s="285"/>
      <c r="DF72" s="285"/>
      <c r="DG72" s="285"/>
      <c r="DH72" s="285"/>
      <c r="DI72" s="285"/>
      <c r="DJ72" s="285"/>
      <c r="DK72" s="285"/>
      <c r="DL72" s="285"/>
      <c r="DM72" s="285"/>
      <c r="DN72" s="285"/>
      <c r="DO72" s="285"/>
      <c r="DP72" s="285"/>
      <c r="DQ72" s="285"/>
      <c r="DR72" s="285"/>
      <c r="DS72" s="285"/>
      <c r="DT72" s="285"/>
      <c r="DU72" s="285"/>
      <c r="DV72" s="285"/>
      <c r="DW72" s="285"/>
      <c r="DX72" s="285"/>
      <c r="DY72" s="285"/>
      <c r="DZ72" s="285"/>
      <c r="EA72" s="285"/>
      <c r="EB72" s="285"/>
      <c r="EC72" s="285"/>
      <c r="ED72" s="285"/>
      <c r="EE72" s="285"/>
      <c r="EF72" s="285"/>
      <c r="EG72" s="285"/>
      <c r="EH72" s="285"/>
      <c r="EI72" s="285"/>
      <c r="EJ72" s="285"/>
      <c r="EK72" s="285"/>
      <c r="EL72" s="285"/>
      <c r="EM72" s="285"/>
      <c r="EN72" s="285"/>
      <c r="EO72" s="285"/>
      <c r="EP72" s="285"/>
      <c r="EQ72" s="285"/>
      <c r="ER72" s="285"/>
      <c r="ES72" s="285"/>
      <c r="ET72" s="285"/>
      <c r="EU72" s="285"/>
      <c r="EV72" s="285"/>
      <c r="EW72" s="206"/>
      <c r="GV72" s="121" t="s">
        <v>131</v>
      </c>
      <c r="GW72" s="122" t="s">
        <v>210</v>
      </c>
      <c r="GX72" s="254" t="s">
        <v>29</v>
      </c>
      <c r="GY72" s="254" t="s">
        <v>25</v>
      </c>
      <c r="GZ72" s="126"/>
      <c r="HA72" s="126">
        <v>3000000000</v>
      </c>
      <c r="HB72" s="126">
        <f t="shared" si="12"/>
        <v>0</v>
      </c>
      <c r="HC72" s="126">
        <v>0</v>
      </c>
      <c r="HD72" s="126">
        <v>0</v>
      </c>
      <c r="HE72" s="6"/>
      <c r="HF72" s="127">
        <f t="shared" si="9"/>
        <v>-128</v>
      </c>
      <c r="HG72" s="128">
        <v>-1</v>
      </c>
      <c r="HH72" s="129"/>
      <c r="HI72" s="98">
        <f t="shared" si="13"/>
        <v>1</v>
      </c>
      <c r="HJ72" s="128"/>
      <c r="HK72" s="129"/>
      <c r="HL72" s="129">
        <v>43800</v>
      </c>
      <c r="HM72" s="129">
        <v>43954</v>
      </c>
      <c r="HN72" s="129"/>
      <c r="HO72" s="129">
        <v>44284</v>
      </c>
      <c r="HP72" s="129"/>
      <c r="HQ72" s="129"/>
      <c r="HR72" s="129"/>
      <c r="HS72" s="129"/>
      <c r="HT72" s="129"/>
      <c r="HU72" s="129"/>
      <c r="HV72" s="137"/>
      <c r="HW72" s="208"/>
      <c r="HX72" s="98"/>
      <c r="HY72" s="98"/>
      <c r="HZ72" s="98"/>
      <c r="IA72" s="98"/>
      <c r="IB72" s="98"/>
      <c r="IC72" s="209"/>
    </row>
    <row r="73" spans="1:237" x14ac:dyDescent="0.35">
      <c r="A73" s="217" t="str">
        <f t="shared" si="8"/>
        <v>STOPP</v>
      </c>
      <c r="B73" s="218"/>
      <c r="BJ73" s="289"/>
      <c r="BK73" s="289"/>
      <c r="BL73" s="289"/>
      <c r="BM73" s="289"/>
      <c r="BN73" s="289"/>
      <c r="BO73" s="289"/>
      <c r="BP73" s="289"/>
      <c r="BQ73" s="289"/>
      <c r="BR73" s="289"/>
      <c r="BS73" s="289"/>
      <c r="BT73" s="289"/>
      <c r="BU73" s="289"/>
      <c r="BV73" s="290"/>
      <c r="BW73" s="290"/>
      <c r="BX73" s="290"/>
      <c r="BY73" s="287"/>
      <c r="BZ73" s="287"/>
      <c r="CA73" s="287"/>
      <c r="CB73" s="287"/>
      <c r="CC73" s="287"/>
      <c r="CD73" s="287"/>
      <c r="CE73" s="287"/>
      <c r="CF73" s="287"/>
      <c r="CG73" s="287"/>
      <c r="CH73" s="287"/>
      <c r="CI73" s="287"/>
      <c r="CJ73" s="287"/>
      <c r="CK73" s="287"/>
      <c r="CL73" s="287"/>
      <c r="CM73" s="287"/>
      <c r="CN73" s="287"/>
      <c r="CO73" s="285"/>
      <c r="CP73" s="285"/>
      <c r="CQ73" s="285"/>
      <c r="CR73" s="285"/>
      <c r="CS73" s="285"/>
      <c r="CT73" s="288"/>
      <c r="CU73" s="288"/>
      <c r="CV73" s="288"/>
      <c r="CW73" s="288"/>
      <c r="CX73" s="288"/>
      <c r="CY73" s="288"/>
      <c r="CZ73" s="288"/>
      <c r="DA73" s="288"/>
      <c r="DB73" s="285"/>
      <c r="DC73" s="285"/>
      <c r="DD73" s="285"/>
      <c r="DE73" s="285"/>
      <c r="DF73" s="285"/>
      <c r="DG73" s="285"/>
      <c r="DH73" s="285"/>
      <c r="DI73" s="285"/>
      <c r="DJ73" s="285"/>
      <c r="DK73" s="285"/>
      <c r="DL73" s="285"/>
      <c r="DM73" s="285"/>
      <c r="DN73" s="285"/>
      <c r="DO73" s="285"/>
      <c r="DP73" s="285"/>
      <c r="DQ73" s="285"/>
      <c r="DR73" s="285"/>
      <c r="DS73" s="285"/>
      <c r="DT73" s="285"/>
      <c r="DU73" s="285"/>
      <c r="DV73" s="285"/>
      <c r="DW73" s="285"/>
      <c r="DX73" s="285"/>
      <c r="DY73" s="285"/>
      <c r="DZ73" s="285"/>
      <c r="EA73" s="285"/>
      <c r="EB73" s="285"/>
      <c r="EC73" s="285"/>
      <c r="ED73" s="285"/>
      <c r="EE73" s="285"/>
      <c r="EF73" s="285"/>
      <c r="EG73" s="285"/>
      <c r="EH73" s="285"/>
      <c r="EI73" s="285"/>
      <c r="EJ73" s="285"/>
      <c r="EK73" s="285"/>
      <c r="EL73" s="285"/>
      <c r="EM73" s="285"/>
      <c r="EN73" s="285"/>
      <c r="EO73" s="285"/>
      <c r="EP73" s="285"/>
      <c r="EQ73" s="285"/>
      <c r="ER73" s="285"/>
      <c r="ES73" s="285"/>
      <c r="ET73" s="285"/>
      <c r="EU73" s="285"/>
      <c r="EV73" s="285"/>
      <c r="EW73" s="206"/>
      <c r="GV73" s="123" t="s">
        <v>132</v>
      </c>
      <c r="GW73" s="124" t="s">
        <v>211</v>
      </c>
      <c r="GX73" s="254" t="s">
        <v>29</v>
      </c>
      <c r="GY73" s="254" t="s">
        <v>25</v>
      </c>
      <c r="GZ73" s="126">
        <v>0</v>
      </c>
      <c r="HA73" s="126">
        <v>1250000000</v>
      </c>
      <c r="HB73" s="126">
        <f t="shared" si="12"/>
        <v>0</v>
      </c>
      <c r="HC73" s="126">
        <v>0</v>
      </c>
      <c r="HD73" s="126">
        <v>0</v>
      </c>
      <c r="HE73" s="6"/>
      <c r="HF73" s="127">
        <f t="shared" si="9"/>
        <v>-127</v>
      </c>
      <c r="HG73" s="128">
        <v>-1</v>
      </c>
      <c r="HH73" s="129"/>
      <c r="HI73" s="98">
        <f t="shared" si="13"/>
        <v>1</v>
      </c>
      <c r="HJ73" s="128"/>
      <c r="HK73" s="129"/>
      <c r="HL73" s="129">
        <v>43800</v>
      </c>
      <c r="HM73" s="129"/>
      <c r="HN73" s="129"/>
      <c r="HO73" s="129"/>
      <c r="HP73" s="129"/>
      <c r="HQ73" s="129"/>
      <c r="HR73" s="129"/>
      <c r="HS73" s="129"/>
      <c r="HT73" s="129"/>
      <c r="HU73" s="129"/>
      <c r="HV73" s="137"/>
      <c r="HW73" s="208"/>
      <c r="HX73" s="98"/>
      <c r="HY73" s="98"/>
      <c r="HZ73" s="98"/>
      <c r="IA73" s="98"/>
      <c r="IB73" s="98"/>
      <c r="IC73" s="209"/>
    </row>
    <row r="74" spans="1:237" x14ac:dyDescent="0.35">
      <c r="A74" s="217" t="str">
        <f t="shared" si="8"/>
        <v>PAUSE</v>
      </c>
      <c r="B74" s="218"/>
      <c r="BJ74" s="289"/>
      <c r="BK74" s="289"/>
      <c r="BL74" s="289"/>
      <c r="BM74" s="289"/>
      <c r="BN74" s="289"/>
      <c r="BO74" s="289"/>
      <c r="BP74" s="289"/>
      <c r="BQ74" s="289"/>
      <c r="BR74" s="289"/>
      <c r="BS74" s="289"/>
      <c r="BT74" s="289"/>
      <c r="BU74" s="289"/>
      <c r="BV74" s="290"/>
      <c r="BW74" s="290"/>
      <c r="BX74" s="290"/>
      <c r="BY74" s="287"/>
      <c r="BZ74" s="287"/>
      <c r="CA74" s="287"/>
      <c r="CB74" s="287"/>
      <c r="CC74" s="287"/>
      <c r="CD74" s="287"/>
      <c r="CE74" s="287"/>
      <c r="CF74" s="287"/>
      <c r="CG74" s="287"/>
      <c r="CH74" s="287"/>
      <c r="CI74" s="287"/>
      <c r="CJ74" s="287"/>
      <c r="CK74" s="287"/>
      <c r="CL74" s="287"/>
      <c r="CM74" s="287"/>
      <c r="CN74" s="287"/>
      <c r="CO74" s="285"/>
      <c r="CP74" s="285"/>
      <c r="CQ74" s="285"/>
      <c r="CR74" s="285"/>
      <c r="CS74" s="285"/>
      <c r="CT74" s="288"/>
      <c r="CU74" s="288"/>
      <c r="CV74" s="288"/>
      <c r="CW74" s="288"/>
      <c r="CX74" s="288"/>
      <c r="CY74" s="288"/>
      <c r="CZ74" s="288"/>
      <c r="DA74" s="288"/>
      <c r="DB74" s="285"/>
      <c r="DC74" s="285"/>
      <c r="DD74" s="285"/>
      <c r="DE74" s="285"/>
      <c r="DF74" s="285"/>
      <c r="DG74" s="285"/>
      <c r="DH74" s="285"/>
      <c r="DI74" s="285"/>
      <c r="DJ74" s="285"/>
      <c r="DK74" s="285"/>
      <c r="DL74" s="285"/>
      <c r="DM74" s="285"/>
      <c r="DN74" s="285"/>
      <c r="DO74" s="285"/>
      <c r="DP74" s="285"/>
      <c r="DQ74" s="285"/>
      <c r="DR74" s="285"/>
      <c r="DS74" s="285"/>
      <c r="DT74" s="285"/>
      <c r="DU74" s="285"/>
      <c r="DV74" s="285"/>
      <c r="DW74" s="285"/>
      <c r="DX74" s="285"/>
      <c r="DY74" s="285"/>
      <c r="DZ74" s="285"/>
      <c r="EA74" s="285"/>
      <c r="EB74" s="285"/>
      <c r="EC74" s="285"/>
      <c r="ED74" s="285"/>
      <c r="EE74" s="285"/>
      <c r="EF74" s="285"/>
      <c r="EG74" s="285"/>
      <c r="EH74" s="285"/>
      <c r="EI74" s="285"/>
      <c r="EJ74" s="285"/>
      <c r="EK74" s="285"/>
      <c r="EL74" s="285"/>
      <c r="EM74" s="285"/>
      <c r="EN74" s="285"/>
      <c r="EO74" s="285"/>
      <c r="EP74" s="285"/>
      <c r="EQ74" s="285"/>
      <c r="ER74" s="285"/>
      <c r="ES74" s="285"/>
      <c r="ET74" s="285"/>
      <c r="EU74" s="285"/>
      <c r="EV74" s="285"/>
      <c r="EW74" s="206"/>
      <c r="GV74" s="121" t="s">
        <v>133</v>
      </c>
      <c r="GW74" s="122" t="s">
        <v>212</v>
      </c>
      <c r="GX74" s="254" t="s">
        <v>28</v>
      </c>
      <c r="GY74" s="254" t="s">
        <v>9</v>
      </c>
      <c r="GZ74" s="126">
        <v>0</v>
      </c>
      <c r="HA74" s="126">
        <v>40000000</v>
      </c>
      <c r="HB74" s="126">
        <f t="shared" si="12"/>
        <v>0</v>
      </c>
      <c r="HC74" s="126">
        <v>0</v>
      </c>
      <c r="HD74" s="126">
        <v>40000000</v>
      </c>
      <c r="HE74" s="6"/>
      <c r="HF74" s="127">
        <f t="shared" si="9"/>
        <v>-126</v>
      </c>
      <c r="HG74" s="128">
        <v>-1</v>
      </c>
      <c r="HH74" s="129"/>
      <c r="HI74" s="98">
        <f t="shared" si="13"/>
        <v>1</v>
      </c>
      <c r="HJ74" s="128"/>
      <c r="HK74" s="129"/>
      <c r="HL74" s="129">
        <v>43800</v>
      </c>
      <c r="HM74" s="129">
        <v>44038</v>
      </c>
      <c r="HN74" s="129"/>
      <c r="HO74" s="129"/>
      <c r="HP74" s="129"/>
      <c r="HQ74" s="129"/>
      <c r="HR74" s="129"/>
      <c r="HS74" s="129"/>
      <c r="HT74" s="129"/>
      <c r="HU74" s="129"/>
      <c r="HV74" s="137"/>
      <c r="HW74" s="208"/>
      <c r="HX74" s="98"/>
      <c r="HY74" s="98"/>
      <c r="HZ74" s="98"/>
      <c r="IA74" s="98"/>
      <c r="IB74" s="98"/>
      <c r="IC74" s="209"/>
    </row>
    <row r="75" spans="1:237" x14ac:dyDescent="0.35">
      <c r="A75" s="217" t="str">
        <f t="shared" si="8"/>
        <v>STOPP</v>
      </c>
      <c r="B75" s="218"/>
      <c r="BJ75" s="289"/>
      <c r="BK75" s="289"/>
      <c r="BL75" s="289"/>
      <c r="BM75" s="289"/>
      <c r="BN75" s="289"/>
      <c r="BO75" s="289"/>
      <c r="BP75" s="289"/>
      <c r="BQ75" s="289"/>
      <c r="BR75" s="289"/>
      <c r="BS75" s="289"/>
      <c r="BT75" s="289"/>
      <c r="BU75" s="289"/>
      <c r="BV75" s="290"/>
      <c r="BW75" s="290"/>
      <c r="BX75" s="290"/>
      <c r="BY75" s="287"/>
      <c r="BZ75" s="287"/>
      <c r="CA75" s="287"/>
      <c r="CB75" s="287"/>
      <c r="CC75" s="287"/>
      <c r="CD75" s="287"/>
      <c r="CE75" s="287"/>
      <c r="CF75" s="287"/>
      <c r="CG75" s="287"/>
      <c r="CH75" s="287"/>
      <c r="CI75" s="287"/>
      <c r="CJ75" s="287"/>
      <c r="CK75" s="287"/>
      <c r="CL75" s="287"/>
      <c r="CM75" s="287"/>
      <c r="CN75" s="287"/>
      <c r="CO75" s="285"/>
      <c r="CP75" s="285"/>
      <c r="CQ75" s="285"/>
      <c r="CR75" s="285"/>
      <c r="CS75" s="285"/>
      <c r="CT75" s="288"/>
      <c r="CU75" s="288"/>
      <c r="CV75" s="288"/>
      <c r="CW75" s="288"/>
      <c r="CX75" s="288"/>
      <c r="CY75" s="288"/>
      <c r="CZ75" s="288"/>
      <c r="DA75" s="288"/>
      <c r="DB75" s="285"/>
      <c r="DC75" s="285"/>
      <c r="DD75" s="285"/>
      <c r="DE75" s="285"/>
      <c r="DF75" s="285"/>
      <c r="DG75" s="285"/>
      <c r="DH75" s="285"/>
      <c r="DI75" s="285"/>
      <c r="DJ75" s="285"/>
      <c r="DK75" s="285"/>
      <c r="DL75" s="285"/>
      <c r="DM75" s="285"/>
      <c r="DN75" s="285"/>
      <c r="DO75" s="285"/>
      <c r="DP75" s="285"/>
      <c r="DQ75" s="285"/>
      <c r="DR75" s="285"/>
      <c r="DS75" s="285"/>
      <c r="DT75" s="285"/>
      <c r="DU75" s="285"/>
      <c r="DV75" s="285"/>
      <c r="DW75" s="285"/>
      <c r="DX75" s="285"/>
      <c r="DY75" s="285"/>
      <c r="DZ75" s="285"/>
      <c r="EA75" s="285"/>
      <c r="EB75" s="285"/>
      <c r="EC75" s="285"/>
      <c r="ED75" s="285"/>
      <c r="EE75" s="285"/>
      <c r="EF75" s="285"/>
      <c r="EG75" s="285"/>
      <c r="EH75" s="285"/>
      <c r="EI75" s="285"/>
      <c r="EJ75" s="285"/>
      <c r="EK75" s="285"/>
      <c r="EL75" s="285"/>
      <c r="EM75" s="285"/>
      <c r="EN75" s="285"/>
      <c r="EO75" s="285"/>
      <c r="EP75" s="285"/>
      <c r="EQ75" s="285"/>
      <c r="ER75" s="285"/>
      <c r="ES75" s="285"/>
      <c r="ET75" s="285"/>
      <c r="EU75" s="285"/>
      <c r="EV75" s="285"/>
      <c r="EW75" s="206"/>
      <c r="GV75" s="123" t="s">
        <v>134</v>
      </c>
      <c r="GW75" s="124" t="s">
        <v>213</v>
      </c>
      <c r="GX75" s="254" t="s">
        <v>29</v>
      </c>
      <c r="GY75" s="254" t="s">
        <v>25</v>
      </c>
      <c r="GZ75" s="126">
        <v>0</v>
      </c>
      <c r="HA75" s="126">
        <v>0</v>
      </c>
      <c r="HB75" s="126">
        <f t="shared" si="12"/>
        <v>0</v>
      </c>
      <c r="HC75" s="126">
        <v>0</v>
      </c>
      <c r="HD75" s="126">
        <v>0</v>
      </c>
      <c r="HE75" s="6"/>
      <c r="HF75" s="127">
        <f t="shared" si="9"/>
        <v>-125</v>
      </c>
      <c r="HG75" s="128">
        <v>-1</v>
      </c>
      <c r="HH75" s="129"/>
      <c r="HI75" s="98">
        <f t="shared" si="13"/>
        <v>1</v>
      </c>
      <c r="HJ75" s="128"/>
      <c r="HK75" s="129"/>
      <c r="HL75" s="129">
        <v>43800</v>
      </c>
      <c r="HM75" s="129"/>
      <c r="HN75" s="129"/>
      <c r="HO75" s="129"/>
      <c r="HP75" s="129"/>
      <c r="HQ75" s="129"/>
      <c r="HR75" s="129"/>
      <c r="HS75" s="129"/>
      <c r="HT75" s="129"/>
      <c r="HU75" s="129"/>
      <c r="HV75" s="137"/>
      <c r="HW75" s="208"/>
      <c r="HX75" s="98"/>
      <c r="HY75" s="98"/>
      <c r="HZ75" s="98"/>
      <c r="IA75" s="98"/>
      <c r="IB75" s="98"/>
      <c r="IC75" s="209"/>
    </row>
    <row r="76" spans="1:237" x14ac:dyDescent="0.35">
      <c r="A76" s="217" t="str">
        <f t="shared" si="8"/>
        <v>PAUSE</v>
      </c>
      <c r="B76" s="218"/>
      <c r="BJ76" s="289"/>
      <c r="BK76" s="289"/>
      <c r="BL76" s="289"/>
      <c r="BM76" s="289"/>
      <c r="BN76" s="289"/>
      <c r="BO76" s="289"/>
      <c r="BP76" s="289"/>
      <c r="BQ76" s="289"/>
      <c r="BR76" s="289"/>
      <c r="BS76" s="289"/>
      <c r="BT76" s="289"/>
      <c r="BU76" s="289"/>
      <c r="BV76" s="290"/>
      <c r="BW76" s="290"/>
      <c r="BX76" s="290"/>
      <c r="BY76" s="287"/>
      <c r="BZ76" s="287"/>
      <c r="CA76" s="287"/>
      <c r="CB76" s="287"/>
      <c r="CC76" s="287"/>
      <c r="CD76" s="287"/>
      <c r="CE76" s="287"/>
      <c r="CF76" s="287"/>
      <c r="CG76" s="287"/>
      <c r="CH76" s="287"/>
      <c r="CI76" s="287"/>
      <c r="CJ76" s="287"/>
      <c r="CK76" s="287"/>
      <c r="CL76" s="287"/>
      <c r="CM76" s="287"/>
      <c r="CN76" s="287"/>
      <c r="CO76" s="285"/>
      <c r="CP76" s="285"/>
      <c r="CQ76" s="285"/>
      <c r="CR76" s="285"/>
      <c r="CS76" s="285"/>
      <c r="CT76" s="288"/>
      <c r="CU76" s="288"/>
      <c r="CV76" s="288"/>
      <c r="CW76" s="288"/>
      <c r="CX76" s="288"/>
      <c r="CY76" s="288"/>
      <c r="CZ76" s="288"/>
      <c r="DA76" s="288"/>
      <c r="DB76" s="285"/>
      <c r="DC76" s="285"/>
      <c r="DD76" s="285"/>
      <c r="DE76" s="285"/>
      <c r="DF76" s="285"/>
      <c r="DG76" s="285"/>
      <c r="DH76" s="285"/>
      <c r="DI76" s="285"/>
      <c r="DJ76" s="285"/>
      <c r="DK76" s="285"/>
      <c r="DL76" s="285"/>
      <c r="DM76" s="285"/>
      <c r="DN76" s="285"/>
      <c r="DO76" s="285"/>
      <c r="DP76" s="285"/>
      <c r="DQ76" s="285"/>
      <c r="DR76" s="285"/>
      <c r="DS76" s="285"/>
      <c r="DT76" s="285"/>
      <c r="DU76" s="285"/>
      <c r="DV76" s="285"/>
      <c r="DW76" s="285"/>
      <c r="DX76" s="285"/>
      <c r="DY76" s="285"/>
      <c r="DZ76" s="285"/>
      <c r="EA76" s="285"/>
      <c r="EB76" s="285"/>
      <c r="EC76" s="285"/>
      <c r="ED76" s="285"/>
      <c r="EE76" s="285"/>
      <c r="EF76" s="285"/>
      <c r="EG76" s="285"/>
      <c r="EH76" s="285"/>
      <c r="EI76" s="285"/>
      <c r="EJ76" s="285"/>
      <c r="EK76" s="285"/>
      <c r="EL76" s="285"/>
      <c r="EM76" s="285"/>
      <c r="EN76" s="285"/>
      <c r="EO76" s="285"/>
      <c r="EP76" s="285"/>
      <c r="EQ76" s="285"/>
      <c r="ER76" s="285"/>
      <c r="ES76" s="285"/>
      <c r="ET76" s="285"/>
      <c r="EU76" s="285"/>
      <c r="EV76" s="285"/>
      <c r="EW76" s="206"/>
      <c r="GV76" s="121" t="s">
        <v>135</v>
      </c>
      <c r="GW76" s="122" t="s">
        <v>214</v>
      </c>
      <c r="GX76" s="254" t="s">
        <v>29</v>
      </c>
      <c r="GY76" s="254" t="s">
        <v>9</v>
      </c>
      <c r="GZ76" s="126">
        <v>23100000000</v>
      </c>
      <c r="HA76" s="126">
        <v>3300000000</v>
      </c>
      <c r="HB76" s="126">
        <f t="shared" si="12"/>
        <v>0</v>
      </c>
      <c r="HC76" s="126">
        <v>0</v>
      </c>
      <c r="HD76" s="126">
        <v>0</v>
      </c>
      <c r="HE76" s="6"/>
      <c r="HF76" s="127">
        <f t="shared" si="9"/>
        <v>-124</v>
      </c>
      <c r="HG76" s="128">
        <v>486</v>
      </c>
      <c r="HH76" s="129">
        <v>43902</v>
      </c>
      <c r="HI76" s="98">
        <f t="shared" si="13"/>
        <v>1</v>
      </c>
      <c r="HJ76" s="128"/>
      <c r="HK76" s="129"/>
      <c r="HL76" s="129">
        <v>43800</v>
      </c>
      <c r="HM76" s="129">
        <v>43954</v>
      </c>
      <c r="HN76" s="129"/>
      <c r="HO76" s="129"/>
      <c r="HP76" s="129"/>
      <c r="HQ76" s="129"/>
      <c r="HR76" s="129"/>
      <c r="HS76" s="129"/>
      <c r="HT76" s="129"/>
      <c r="HU76" s="129"/>
      <c r="HV76" s="137"/>
      <c r="HW76" s="208"/>
      <c r="HX76" s="98"/>
      <c r="HY76" s="98"/>
      <c r="HZ76" s="98"/>
      <c r="IA76" s="98"/>
      <c r="IB76" s="98"/>
      <c r="IC76" s="209"/>
    </row>
    <row r="77" spans="1:237" x14ac:dyDescent="0.35">
      <c r="A77" s="217" t="str">
        <f t="shared" ref="A77:A91" si="14">IF(GY77="","",GY77)</f>
        <v>PENDING</v>
      </c>
      <c r="B77" s="218"/>
      <c r="BJ77" s="289"/>
      <c r="BK77" s="289"/>
      <c r="BL77" s="289"/>
      <c r="BM77" s="289"/>
      <c r="BN77" s="289"/>
      <c r="BO77" s="289"/>
      <c r="BP77" s="289"/>
      <c r="BQ77" s="289"/>
      <c r="BR77" s="289"/>
      <c r="BS77" s="289"/>
      <c r="BT77" s="289"/>
      <c r="BU77" s="289"/>
      <c r="BV77" s="290"/>
      <c r="BW77" s="290"/>
      <c r="BX77" s="290"/>
      <c r="BY77" s="287"/>
      <c r="BZ77" s="287"/>
      <c r="CA77" s="287"/>
      <c r="CB77" s="287"/>
      <c r="CC77" s="287"/>
      <c r="CD77" s="287"/>
      <c r="CE77" s="287"/>
      <c r="CF77" s="287"/>
      <c r="CG77" s="287"/>
      <c r="CH77" s="287"/>
      <c r="CI77" s="287"/>
      <c r="CJ77" s="287"/>
      <c r="CK77" s="287"/>
      <c r="CL77" s="287"/>
      <c r="CM77" s="287"/>
      <c r="CN77" s="287"/>
      <c r="CO77" s="285"/>
      <c r="CP77" s="285"/>
      <c r="CQ77" s="285"/>
      <c r="CR77" s="285"/>
      <c r="CS77" s="285"/>
      <c r="CT77" s="288"/>
      <c r="CU77" s="288"/>
      <c r="CV77" s="288"/>
      <c r="CW77" s="288"/>
      <c r="CX77" s="288"/>
      <c r="CY77" s="288"/>
      <c r="CZ77" s="288"/>
      <c r="DA77" s="288"/>
      <c r="DB77" s="285"/>
      <c r="DC77" s="285"/>
      <c r="DD77" s="285"/>
      <c r="DE77" s="285"/>
      <c r="DF77" s="285"/>
      <c r="DG77" s="285"/>
      <c r="DH77" s="285"/>
      <c r="DI77" s="285"/>
      <c r="DJ77" s="285"/>
      <c r="DK77" s="285"/>
      <c r="DL77" s="285"/>
      <c r="DM77" s="285"/>
      <c r="DN77" s="285"/>
      <c r="DO77" s="285"/>
      <c r="DP77" s="285"/>
      <c r="DQ77" s="285"/>
      <c r="DR77" s="285"/>
      <c r="DS77" s="285"/>
      <c r="DT77" s="285"/>
      <c r="DU77" s="285"/>
      <c r="DV77" s="285"/>
      <c r="DW77" s="285"/>
      <c r="DX77" s="285"/>
      <c r="DY77" s="285"/>
      <c r="DZ77" s="285"/>
      <c r="EA77" s="285"/>
      <c r="EB77" s="285"/>
      <c r="EC77" s="285"/>
      <c r="ED77" s="285"/>
      <c r="EE77" s="285"/>
      <c r="EF77" s="285"/>
      <c r="EG77" s="285"/>
      <c r="EH77" s="285"/>
      <c r="EI77" s="285"/>
      <c r="EJ77" s="285"/>
      <c r="EK77" s="285"/>
      <c r="EL77" s="285"/>
      <c r="EM77" s="285"/>
      <c r="EN77" s="285"/>
      <c r="EO77" s="285"/>
      <c r="EP77" s="285"/>
      <c r="EQ77" s="285"/>
      <c r="ER77" s="285"/>
      <c r="ES77" s="285"/>
      <c r="ET77" s="285"/>
      <c r="EU77" s="285"/>
      <c r="EV77" s="285"/>
      <c r="EW77" s="206"/>
      <c r="GV77" s="123" t="s">
        <v>136</v>
      </c>
      <c r="GW77" s="124" t="s">
        <v>215</v>
      </c>
      <c r="GX77" s="254" t="s">
        <v>29</v>
      </c>
      <c r="GY77" s="254" t="s">
        <v>18</v>
      </c>
      <c r="GZ77" s="3">
        <v>0</v>
      </c>
      <c r="HA77" s="3">
        <v>0</v>
      </c>
      <c r="HB77" s="3">
        <f t="shared" si="12"/>
        <v>0</v>
      </c>
      <c r="HC77" s="3">
        <v>0</v>
      </c>
      <c r="HD77" s="3">
        <v>0</v>
      </c>
      <c r="HE77" s="6"/>
      <c r="HF77" s="127">
        <f t="shared" si="9"/>
        <v>-123</v>
      </c>
      <c r="HG77" s="128">
        <v>226</v>
      </c>
      <c r="HH77" s="129">
        <v>44025</v>
      </c>
      <c r="HI77" s="98">
        <f t="shared" si="13"/>
        <v>1</v>
      </c>
      <c r="HJ77" s="128">
        <v>226</v>
      </c>
      <c r="HK77" s="129">
        <v>44025</v>
      </c>
      <c r="HL77" s="129">
        <v>44025</v>
      </c>
      <c r="HM77" s="129"/>
      <c r="HN77" s="129"/>
      <c r="HO77" s="129"/>
      <c r="HP77" s="129"/>
      <c r="HQ77" s="129"/>
      <c r="HR77" s="129"/>
      <c r="HS77" s="129"/>
      <c r="HT77" s="129"/>
      <c r="HU77" s="129"/>
      <c r="HV77" s="137"/>
      <c r="HW77" s="208"/>
      <c r="HX77" s="98"/>
      <c r="HY77" s="98"/>
      <c r="HZ77" s="98"/>
      <c r="IA77" s="98"/>
      <c r="IB77" s="98"/>
      <c r="IC77" s="209"/>
    </row>
    <row r="78" spans="1:237" x14ac:dyDescent="0.35">
      <c r="A78" s="217" t="str">
        <f t="shared" si="14"/>
        <v>STOPP</v>
      </c>
      <c r="B78" s="218"/>
      <c r="BJ78" s="289"/>
      <c r="BK78" s="289"/>
      <c r="BL78" s="289"/>
      <c r="BM78" s="289"/>
      <c r="BN78" s="289"/>
      <c r="BO78" s="289"/>
      <c r="BP78" s="289"/>
      <c r="BQ78" s="289"/>
      <c r="BR78" s="289"/>
      <c r="BS78" s="289"/>
      <c r="BT78" s="289"/>
      <c r="BU78" s="289"/>
      <c r="BV78" s="290"/>
      <c r="BW78" s="290"/>
      <c r="BX78" s="290"/>
      <c r="BY78" s="287"/>
      <c r="BZ78" s="287"/>
      <c r="CA78" s="287"/>
      <c r="CB78" s="287"/>
      <c r="CC78" s="287"/>
      <c r="CD78" s="287"/>
      <c r="CE78" s="287"/>
      <c r="CF78" s="287"/>
      <c r="CG78" s="287"/>
      <c r="CH78" s="287"/>
      <c r="CI78" s="287"/>
      <c r="CJ78" s="287"/>
      <c r="CK78" s="287"/>
      <c r="CL78" s="287"/>
      <c r="CM78" s="287"/>
      <c r="CN78" s="287"/>
      <c r="CO78" s="285"/>
      <c r="CP78" s="285"/>
      <c r="CQ78" s="285"/>
      <c r="CR78" s="285"/>
      <c r="CS78" s="285"/>
      <c r="CT78" s="288"/>
      <c r="CU78" s="288"/>
      <c r="CV78" s="288"/>
      <c r="CW78" s="288"/>
      <c r="CX78" s="288"/>
      <c r="CY78" s="288"/>
      <c r="CZ78" s="288"/>
      <c r="DA78" s="288"/>
      <c r="DB78" s="285"/>
      <c r="DC78" s="285"/>
      <c r="DD78" s="285"/>
      <c r="DE78" s="285"/>
      <c r="DF78" s="285"/>
      <c r="DG78" s="285"/>
      <c r="DH78" s="285"/>
      <c r="DI78" s="285"/>
      <c r="DJ78" s="285"/>
      <c r="DK78" s="285"/>
      <c r="DL78" s="285"/>
      <c r="DM78" s="285"/>
      <c r="DN78" s="285"/>
      <c r="DO78" s="285"/>
      <c r="DP78" s="285"/>
      <c r="DQ78" s="285"/>
      <c r="DR78" s="285"/>
      <c r="DS78" s="285"/>
      <c r="DT78" s="285"/>
      <c r="DU78" s="285"/>
      <c r="DV78" s="285"/>
      <c r="DW78" s="285"/>
      <c r="DX78" s="285"/>
      <c r="DY78" s="285"/>
      <c r="DZ78" s="285"/>
      <c r="EA78" s="285"/>
      <c r="EB78" s="285"/>
      <c r="EC78" s="285"/>
      <c r="ED78" s="285"/>
      <c r="EE78" s="285"/>
      <c r="EF78" s="285"/>
      <c r="EG78" s="285"/>
      <c r="EH78" s="285"/>
      <c r="EI78" s="285"/>
      <c r="EJ78" s="285"/>
      <c r="EK78" s="285"/>
      <c r="EL78" s="285"/>
      <c r="EM78" s="285"/>
      <c r="EN78" s="285"/>
      <c r="EO78" s="285"/>
      <c r="EP78" s="285"/>
      <c r="EQ78" s="285"/>
      <c r="ER78" s="285"/>
      <c r="ES78" s="285"/>
      <c r="ET78" s="285"/>
      <c r="EU78" s="285"/>
      <c r="EV78" s="285"/>
      <c r="EW78" s="206"/>
      <c r="GV78" s="121" t="s">
        <v>137</v>
      </c>
      <c r="GW78" s="122" t="s">
        <v>216</v>
      </c>
      <c r="GX78" s="254" t="s">
        <v>29</v>
      </c>
      <c r="GY78" s="254" t="s">
        <v>25</v>
      </c>
      <c r="GZ78" s="126">
        <v>3500000000</v>
      </c>
      <c r="HA78" s="126">
        <v>500000000</v>
      </c>
      <c r="HB78" s="126">
        <f t="shared" si="12"/>
        <v>0</v>
      </c>
      <c r="HC78" s="126">
        <v>0</v>
      </c>
      <c r="HD78" s="126">
        <v>0</v>
      </c>
      <c r="HE78" s="6"/>
      <c r="HF78" s="127">
        <f t="shared" si="9"/>
        <v>-122</v>
      </c>
      <c r="HG78" s="128">
        <v>-1</v>
      </c>
      <c r="HH78" s="129"/>
      <c r="HI78" s="98">
        <f t="shared" si="13"/>
        <v>1</v>
      </c>
      <c r="HJ78" s="128"/>
      <c r="HK78" s="129"/>
      <c r="HL78" s="129">
        <v>43800</v>
      </c>
      <c r="HM78" s="129"/>
      <c r="HN78" s="129"/>
      <c r="HO78" s="129"/>
      <c r="HP78" s="129"/>
      <c r="HQ78" s="129"/>
      <c r="HR78" s="129"/>
      <c r="HS78" s="129"/>
      <c r="HT78" s="129"/>
      <c r="HU78" s="129"/>
      <c r="HV78" s="137"/>
      <c r="HW78" s="208"/>
      <c r="HX78" s="98"/>
      <c r="HY78" s="98"/>
      <c r="HZ78" s="98"/>
      <c r="IA78" s="98"/>
      <c r="IB78" s="98"/>
      <c r="IC78" s="209"/>
    </row>
    <row r="79" spans="1:237" x14ac:dyDescent="0.35">
      <c r="A79" s="217" t="str">
        <f t="shared" si="14"/>
        <v>STOPP</v>
      </c>
      <c r="B79" s="218"/>
      <c r="BJ79" s="289"/>
      <c r="BK79" s="289"/>
      <c r="BL79" s="289"/>
      <c r="BM79" s="289"/>
      <c r="BN79" s="289"/>
      <c r="BO79" s="289"/>
      <c r="BP79" s="289"/>
      <c r="BQ79" s="289"/>
      <c r="BR79" s="289"/>
      <c r="BS79" s="289"/>
      <c r="BT79" s="289"/>
      <c r="BU79" s="289"/>
      <c r="BV79" s="290"/>
      <c r="BW79" s="290"/>
      <c r="BX79" s="290"/>
      <c r="BY79" s="287"/>
      <c r="BZ79" s="287"/>
      <c r="CA79" s="287"/>
      <c r="CB79" s="287"/>
      <c r="CC79" s="287"/>
      <c r="CD79" s="287"/>
      <c r="CE79" s="287"/>
      <c r="CF79" s="287"/>
      <c r="CG79" s="287"/>
      <c r="CH79" s="287"/>
      <c r="CI79" s="287"/>
      <c r="CJ79" s="287"/>
      <c r="CK79" s="287"/>
      <c r="CL79" s="287"/>
      <c r="CM79" s="287"/>
      <c r="CN79" s="287"/>
      <c r="CO79" s="285"/>
      <c r="CP79" s="285"/>
      <c r="CQ79" s="285"/>
      <c r="CR79" s="285"/>
      <c r="CS79" s="285"/>
      <c r="CT79" s="288"/>
      <c r="CU79" s="288"/>
      <c r="CV79" s="288"/>
      <c r="CW79" s="288"/>
      <c r="CX79" s="288"/>
      <c r="CY79" s="288"/>
      <c r="CZ79" s="288"/>
      <c r="DA79" s="288"/>
      <c r="DB79" s="285"/>
      <c r="DC79" s="285"/>
      <c r="DD79" s="285"/>
      <c r="DE79" s="285"/>
      <c r="DF79" s="285"/>
      <c r="DG79" s="285"/>
      <c r="DH79" s="285"/>
      <c r="DI79" s="285"/>
      <c r="DJ79" s="285"/>
      <c r="DK79" s="285"/>
      <c r="DL79" s="285"/>
      <c r="DM79" s="285"/>
      <c r="DN79" s="285"/>
      <c r="DO79" s="285"/>
      <c r="DP79" s="285"/>
      <c r="DQ79" s="285"/>
      <c r="DR79" s="285"/>
      <c r="DS79" s="285"/>
      <c r="DT79" s="285"/>
      <c r="DU79" s="285"/>
      <c r="DV79" s="285"/>
      <c r="DW79" s="285"/>
      <c r="DX79" s="285"/>
      <c r="DY79" s="285"/>
      <c r="DZ79" s="285"/>
      <c r="EA79" s="285"/>
      <c r="EB79" s="285"/>
      <c r="EC79" s="285"/>
      <c r="ED79" s="285"/>
      <c r="EE79" s="285"/>
      <c r="EF79" s="285"/>
      <c r="EG79" s="285"/>
      <c r="EH79" s="285"/>
      <c r="EI79" s="285"/>
      <c r="EJ79" s="285"/>
      <c r="EK79" s="285"/>
      <c r="EL79" s="285"/>
      <c r="EM79" s="285"/>
      <c r="EN79" s="285"/>
      <c r="EO79" s="285"/>
      <c r="EP79" s="285"/>
      <c r="EQ79" s="285"/>
      <c r="ER79" s="285"/>
      <c r="ES79" s="285"/>
      <c r="ET79" s="285"/>
      <c r="EU79" s="285"/>
      <c r="EV79" s="285"/>
      <c r="EW79" s="206"/>
      <c r="GV79" s="123" t="s">
        <v>138</v>
      </c>
      <c r="GW79" s="124" t="s">
        <v>217</v>
      </c>
      <c r="GX79" s="254" t="s">
        <v>27</v>
      </c>
      <c r="GY79" s="254" t="s">
        <v>25</v>
      </c>
      <c r="GZ79" s="126">
        <v>0</v>
      </c>
      <c r="HA79" s="126">
        <v>0</v>
      </c>
      <c r="HB79" s="126">
        <f t="shared" si="12"/>
        <v>0</v>
      </c>
      <c r="HC79" s="126">
        <v>0</v>
      </c>
      <c r="HD79" s="126">
        <v>0</v>
      </c>
      <c r="HE79" s="6"/>
      <c r="HF79" s="127">
        <f t="shared" si="9"/>
        <v>-121</v>
      </c>
      <c r="HG79" s="128">
        <v>-1</v>
      </c>
      <c r="HH79" s="129"/>
      <c r="HI79" s="98">
        <f t="shared" si="13"/>
        <v>1</v>
      </c>
      <c r="HJ79" s="128"/>
      <c r="HK79" s="129"/>
      <c r="HL79" s="129">
        <v>43800</v>
      </c>
      <c r="HM79" s="129"/>
      <c r="HN79" s="129"/>
      <c r="HO79" s="129"/>
      <c r="HP79" s="129"/>
      <c r="HQ79" s="129"/>
      <c r="HR79" s="129"/>
      <c r="HS79" s="129"/>
      <c r="HT79" s="129"/>
      <c r="HU79" s="129"/>
      <c r="HV79" s="137"/>
      <c r="HW79" s="208"/>
      <c r="HX79" s="98"/>
      <c r="HY79" s="98"/>
      <c r="HZ79" s="98"/>
      <c r="IA79" s="98"/>
      <c r="IB79" s="98"/>
      <c r="IC79" s="209"/>
    </row>
    <row r="80" spans="1:237" x14ac:dyDescent="0.35">
      <c r="A80" s="217" t="str">
        <f t="shared" si="14"/>
        <v>STOPP</v>
      </c>
      <c r="B80" s="218"/>
      <c r="BJ80" s="289"/>
      <c r="BK80" s="289"/>
      <c r="BL80" s="289"/>
      <c r="BM80" s="289"/>
      <c r="BN80" s="289"/>
      <c r="BO80" s="289"/>
      <c r="BP80" s="289"/>
      <c r="BQ80" s="289"/>
      <c r="BR80" s="289"/>
      <c r="BS80" s="289"/>
      <c r="BT80" s="289"/>
      <c r="BU80" s="289"/>
      <c r="BV80" s="290"/>
      <c r="BW80" s="290"/>
      <c r="BX80" s="290"/>
      <c r="BY80" s="287"/>
      <c r="BZ80" s="287"/>
      <c r="CA80" s="287"/>
      <c r="CB80" s="287"/>
      <c r="CC80" s="287"/>
      <c r="CD80" s="287"/>
      <c r="CE80" s="287"/>
      <c r="CF80" s="287"/>
      <c r="CG80" s="287"/>
      <c r="CH80" s="287"/>
      <c r="CI80" s="287"/>
      <c r="CJ80" s="287"/>
      <c r="CK80" s="287"/>
      <c r="CL80" s="287"/>
      <c r="CM80" s="287"/>
      <c r="CN80" s="287"/>
      <c r="CO80" s="285"/>
      <c r="CP80" s="285"/>
      <c r="CQ80" s="285"/>
      <c r="CR80" s="285"/>
      <c r="CS80" s="285"/>
      <c r="CT80" s="288"/>
      <c r="CU80" s="288"/>
      <c r="CV80" s="288"/>
      <c r="CW80" s="288"/>
      <c r="CX80" s="288"/>
      <c r="CY80" s="288"/>
      <c r="CZ80" s="288"/>
      <c r="DA80" s="288"/>
      <c r="DB80" s="285"/>
      <c r="DC80" s="285"/>
      <c r="DD80" s="285"/>
      <c r="DE80" s="285"/>
      <c r="DF80" s="285"/>
      <c r="DG80" s="285"/>
      <c r="DH80" s="285"/>
      <c r="DI80" s="285"/>
      <c r="DJ80" s="285"/>
      <c r="DK80" s="285"/>
      <c r="DL80" s="285"/>
      <c r="DM80" s="285"/>
      <c r="DN80" s="285"/>
      <c r="DO80" s="285"/>
      <c r="DP80" s="285"/>
      <c r="DQ80" s="285"/>
      <c r="DR80" s="285"/>
      <c r="DS80" s="285"/>
      <c r="DT80" s="285"/>
      <c r="DU80" s="285"/>
      <c r="DV80" s="285"/>
      <c r="DW80" s="285"/>
      <c r="DX80" s="285"/>
      <c r="DY80" s="285"/>
      <c r="DZ80" s="285"/>
      <c r="EA80" s="285"/>
      <c r="EB80" s="285"/>
      <c r="EC80" s="285"/>
      <c r="ED80" s="285"/>
      <c r="EE80" s="285"/>
      <c r="EF80" s="285"/>
      <c r="EG80" s="285"/>
      <c r="EH80" s="285"/>
      <c r="EI80" s="285"/>
      <c r="EJ80" s="285"/>
      <c r="EK80" s="285"/>
      <c r="EL80" s="285"/>
      <c r="EM80" s="285"/>
      <c r="EN80" s="285"/>
      <c r="EO80" s="285"/>
      <c r="EP80" s="285"/>
      <c r="EQ80" s="285"/>
      <c r="ER80" s="285"/>
      <c r="ES80" s="285"/>
      <c r="ET80" s="285"/>
      <c r="EU80" s="285"/>
      <c r="EV80" s="285"/>
      <c r="EW80" s="206"/>
      <c r="GV80" s="121" t="s">
        <v>139</v>
      </c>
      <c r="GW80" s="122" t="s">
        <v>218</v>
      </c>
      <c r="GX80" s="254" t="s">
        <v>27</v>
      </c>
      <c r="GY80" s="254" t="s">
        <v>25</v>
      </c>
      <c r="GZ80" s="126">
        <v>0</v>
      </c>
      <c r="HA80" s="126">
        <v>0</v>
      </c>
      <c r="HB80" s="126">
        <f t="shared" si="12"/>
        <v>0</v>
      </c>
      <c r="HC80" s="126">
        <v>0</v>
      </c>
      <c r="HD80" s="126">
        <v>0</v>
      </c>
      <c r="HE80" s="6"/>
      <c r="HF80" s="127">
        <f t="shared" si="9"/>
        <v>-120</v>
      </c>
      <c r="HG80" s="128">
        <v>-1</v>
      </c>
      <c r="HH80" s="129"/>
      <c r="HI80" s="98">
        <f t="shared" si="13"/>
        <v>1</v>
      </c>
      <c r="HJ80" s="128"/>
      <c r="HK80" s="129"/>
      <c r="HL80" s="129">
        <v>43800</v>
      </c>
      <c r="HM80" s="129"/>
      <c r="HN80" s="129"/>
      <c r="HO80" s="129"/>
      <c r="HP80" s="129"/>
      <c r="HQ80" s="129"/>
      <c r="HR80" s="129"/>
      <c r="HS80" s="129"/>
      <c r="HT80" s="129"/>
      <c r="HU80" s="129"/>
      <c r="HV80" s="137"/>
      <c r="HW80" s="208"/>
      <c r="HX80" s="98"/>
      <c r="HY80" s="98"/>
      <c r="HZ80" s="98"/>
      <c r="IA80" s="98"/>
      <c r="IB80" s="98"/>
      <c r="IC80" s="209"/>
    </row>
    <row r="81" spans="1:237" x14ac:dyDescent="0.35">
      <c r="A81" s="217" t="str">
        <f t="shared" si="14"/>
        <v>STOPP</v>
      </c>
      <c r="B81" s="218"/>
      <c r="BJ81" s="289"/>
      <c r="BK81" s="289"/>
      <c r="BL81" s="289"/>
      <c r="BM81" s="289"/>
      <c r="BN81" s="289"/>
      <c r="BO81" s="289"/>
      <c r="BP81" s="289"/>
      <c r="BQ81" s="289"/>
      <c r="BR81" s="289"/>
      <c r="BS81" s="289"/>
      <c r="BT81" s="289"/>
      <c r="BU81" s="289"/>
      <c r="BV81" s="290"/>
      <c r="BW81" s="290"/>
      <c r="BX81" s="290"/>
      <c r="BY81" s="287"/>
      <c r="BZ81" s="287"/>
      <c r="CA81" s="287"/>
      <c r="CB81" s="287"/>
      <c r="CC81" s="287"/>
      <c r="CD81" s="287"/>
      <c r="CE81" s="287"/>
      <c r="CF81" s="287"/>
      <c r="CG81" s="287"/>
      <c r="CH81" s="287"/>
      <c r="CI81" s="287"/>
      <c r="CJ81" s="287"/>
      <c r="CK81" s="287"/>
      <c r="CL81" s="287"/>
      <c r="CM81" s="287"/>
      <c r="CN81" s="287"/>
      <c r="CO81" s="285"/>
      <c r="CP81" s="285"/>
      <c r="CQ81" s="285"/>
      <c r="CR81" s="285"/>
      <c r="CS81" s="285"/>
      <c r="CT81" s="288"/>
      <c r="CU81" s="288"/>
      <c r="CV81" s="288"/>
      <c r="CW81" s="288"/>
      <c r="CX81" s="288"/>
      <c r="CY81" s="288"/>
      <c r="CZ81" s="288"/>
      <c r="DA81" s="288"/>
      <c r="DB81" s="285"/>
      <c r="DC81" s="285"/>
      <c r="DD81" s="285"/>
      <c r="DE81" s="285"/>
      <c r="DF81" s="285"/>
      <c r="DG81" s="285"/>
      <c r="DH81" s="285"/>
      <c r="DI81" s="285"/>
      <c r="DJ81" s="285"/>
      <c r="DK81" s="285"/>
      <c r="DL81" s="285"/>
      <c r="DM81" s="285"/>
      <c r="DN81" s="285"/>
      <c r="DO81" s="285"/>
      <c r="DP81" s="285"/>
      <c r="DQ81" s="285"/>
      <c r="DR81" s="285"/>
      <c r="DS81" s="285"/>
      <c r="DT81" s="285"/>
      <c r="DU81" s="285"/>
      <c r="DV81" s="285"/>
      <c r="DW81" s="285"/>
      <c r="DX81" s="285"/>
      <c r="DY81" s="285"/>
      <c r="DZ81" s="285"/>
      <c r="EA81" s="285"/>
      <c r="EB81" s="285"/>
      <c r="EC81" s="285"/>
      <c r="ED81" s="285"/>
      <c r="EE81" s="285"/>
      <c r="EF81" s="285"/>
      <c r="EG81" s="285"/>
      <c r="EH81" s="285"/>
      <c r="EI81" s="285"/>
      <c r="EJ81" s="285"/>
      <c r="EK81" s="285"/>
      <c r="EL81" s="285"/>
      <c r="EM81" s="285"/>
      <c r="EN81" s="285"/>
      <c r="EO81" s="285"/>
      <c r="EP81" s="285"/>
      <c r="EQ81" s="285"/>
      <c r="ER81" s="285"/>
      <c r="ES81" s="285"/>
      <c r="ET81" s="285"/>
      <c r="EU81" s="285"/>
      <c r="EV81" s="285"/>
      <c r="EW81" s="206"/>
      <c r="GQ81">
        <v>4</v>
      </c>
      <c r="GV81" s="123" t="s">
        <v>140</v>
      </c>
      <c r="GW81" s="124" t="s">
        <v>219</v>
      </c>
      <c r="GX81" s="254" t="s">
        <v>29</v>
      </c>
      <c r="GY81" s="254" t="s">
        <v>25</v>
      </c>
      <c r="GZ81" s="126">
        <v>0</v>
      </c>
      <c r="HA81" s="126">
        <v>0</v>
      </c>
      <c r="HB81" s="126">
        <f t="shared" si="12"/>
        <v>0</v>
      </c>
      <c r="HC81" s="126">
        <v>0</v>
      </c>
      <c r="HD81" s="126">
        <v>0</v>
      </c>
      <c r="HE81" s="6"/>
      <c r="HF81" s="127">
        <f t="shared" si="9"/>
        <v>-119</v>
      </c>
      <c r="HG81" s="128">
        <v>-1</v>
      </c>
      <c r="HH81" s="129"/>
      <c r="HI81" s="98">
        <f t="shared" si="13"/>
        <v>1</v>
      </c>
      <c r="HJ81" s="128"/>
      <c r="HK81" s="129"/>
      <c r="HL81" s="129">
        <v>43800</v>
      </c>
      <c r="HM81" s="129"/>
      <c r="HN81" s="129"/>
      <c r="HO81" s="129"/>
      <c r="HP81" s="129"/>
      <c r="HQ81" s="129"/>
      <c r="HR81" s="129"/>
      <c r="HS81" s="129"/>
      <c r="HT81" s="129"/>
      <c r="HU81" s="129"/>
      <c r="HV81" s="137"/>
      <c r="HW81" s="208"/>
      <c r="HX81" s="98"/>
      <c r="HY81" s="98"/>
      <c r="HZ81" s="98"/>
      <c r="IA81" s="98"/>
      <c r="IB81" s="98"/>
      <c r="IC81" s="209"/>
    </row>
    <row r="82" spans="1:237" x14ac:dyDescent="0.35">
      <c r="A82" s="217" t="str">
        <f t="shared" si="14"/>
        <v>AKTIV</v>
      </c>
      <c r="B82" s="218"/>
      <c r="BJ82" s="289"/>
      <c r="BK82" s="289"/>
      <c r="BL82" s="289"/>
      <c r="BM82" s="289"/>
      <c r="BN82" s="289"/>
      <c r="BO82" s="289"/>
      <c r="BP82" s="289"/>
      <c r="BQ82" s="289"/>
      <c r="BR82" s="289"/>
      <c r="BS82" s="289"/>
      <c r="BT82" s="289"/>
      <c r="BU82" s="289"/>
      <c r="BV82" s="290"/>
      <c r="BW82" s="290"/>
      <c r="BX82" s="290"/>
      <c r="BY82" s="287"/>
      <c r="BZ82" s="287"/>
      <c r="CA82" s="287"/>
      <c r="CB82" s="287"/>
      <c r="CC82" s="287"/>
      <c r="CD82" s="287"/>
      <c r="CE82" s="287"/>
      <c r="CF82" s="287"/>
      <c r="CG82" s="287"/>
      <c r="CH82" s="287"/>
      <c r="CI82" s="287"/>
      <c r="CJ82" s="287"/>
      <c r="CK82" s="287"/>
      <c r="CL82" s="287"/>
      <c r="CM82" s="287"/>
      <c r="CN82" s="287"/>
      <c r="CO82" s="285"/>
      <c r="CP82" s="285"/>
      <c r="CQ82" s="285"/>
      <c r="CR82" s="285"/>
      <c r="CS82" s="285"/>
      <c r="CT82" s="288"/>
      <c r="CU82" s="288"/>
      <c r="CV82" s="288"/>
      <c r="CW82" s="288"/>
      <c r="CX82" s="288"/>
      <c r="CY82" s="288"/>
      <c r="CZ82" s="288"/>
      <c r="DA82" s="288"/>
      <c r="DB82" s="285"/>
      <c r="DC82" s="285"/>
      <c r="DD82" s="285"/>
      <c r="DE82" s="285"/>
      <c r="DF82" s="285"/>
      <c r="DG82" s="285"/>
      <c r="DH82" s="285"/>
      <c r="DI82" s="285"/>
      <c r="DJ82" s="285"/>
      <c r="DK82" s="285"/>
      <c r="DL82" s="285"/>
      <c r="DM82" s="285"/>
      <c r="DN82" s="285"/>
      <c r="DO82" s="285"/>
      <c r="DP82" s="285"/>
      <c r="DQ82" s="285"/>
      <c r="DR82" s="285"/>
      <c r="DS82" s="285"/>
      <c r="DT82" s="285"/>
      <c r="DU82" s="285"/>
      <c r="DV82" s="285"/>
      <c r="DW82" s="285"/>
      <c r="DX82" s="285"/>
      <c r="DY82" s="285"/>
      <c r="DZ82" s="285"/>
      <c r="EA82" s="285"/>
      <c r="EB82" s="285"/>
      <c r="EC82" s="285"/>
      <c r="ED82" s="285"/>
      <c r="EE82" s="285"/>
      <c r="EF82" s="285"/>
      <c r="EG82" s="285"/>
      <c r="EH82" s="285"/>
      <c r="EI82" s="285"/>
      <c r="EJ82" s="285"/>
      <c r="EK82" s="285"/>
      <c r="EL82" s="285"/>
      <c r="EM82" s="285"/>
      <c r="EN82" s="285"/>
      <c r="EO82" s="285"/>
      <c r="EP82" s="285"/>
      <c r="EQ82" s="285"/>
      <c r="ER82" s="285"/>
      <c r="ES82" s="285"/>
      <c r="ET82" s="285"/>
      <c r="EU82" s="285"/>
      <c r="EV82" s="285"/>
      <c r="EW82" s="206"/>
      <c r="GV82" s="121" t="s">
        <v>141</v>
      </c>
      <c r="GW82" s="122" t="s">
        <v>220</v>
      </c>
      <c r="GX82" s="254" t="s">
        <v>28</v>
      </c>
      <c r="GY82" s="254" t="s">
        <v>5</v>
      </c>
      <c r="GZ82" s="3">
        <v>7000000000</v>
      </c>
      <c r="HA82" s="3">
        <v>1000000000</v>
      </c>
      <c r="HB82" s="3">
        <f t="shared" si="12"/>
        <v>1000000000</v>
      </c>
      <c r="HC82" s="3"/>
      <c r="HD82" s="3">
        <v>1000000000</v>
      </c>
      <c r="HE82" s="6"/>
      <c r="HF82" s="127">
        <f t="shared" si="9"/>
        <v>-118</v>
      </c>
      <c r="HG82" s="128">
        <v>782</v>
      </c>
      <c r="HH82" s="129">
        <v>44031</v>
      </c>
      <c r="HI82" s="98">
        <f t="shared" si="13"/>
        <v>1</v>
      </c>
      <c r="HJ82" s="128">
        <v>782</v>
      </c>
      <c r="HK82" s="129">
        <v>44022</v>
      </c>
      <c r="HL82" s="129">
        <v>44031</v>
      </c>
      <c r="HM82" s="129"/>
      <c r="HN82" s="129"/>
      <c r="HO82" s="129"/>
      <c r="HP82" s="129"/>
      <c r="HQ82" s="129"/>
      <c r="HR82" s="129"/>
      <c r="HS82" s="129"/>
      <c r="HT82" s="129"/>
      <c r="HU82" s="129"/>
      <c r="HV82" s="137"/>
      <c r="HW82" s="208"/>
      <c r="HX82" s="98"/>
      <c r="HY82" s="98"/>
      <c r="HZ82" s="98"/>
      <c r="IA82" s="98"/>
      <c r="IB82" s="98"/>
      <c r="IC82" s="209"/>
    </row>
    <row r="83" spans="1:237" x14ac:dyDescent="0.35">
      <c r="A83" s="217" t="str">
        <f t="shared" si="14"/>
        <v>STOPP</v>
      </c>
      <c r="B83" s="218"/>
      <c r="BJ83" s="289"/>
      <c r="BK83" s="289"/>
      <c r="BL83" s="289"/>
      <c r="BM83" s="289"/>
      <c r="BN83" s="289"/>
      <c r="BO83" s="289"/>
      <c r="BP83" s="289"/>
      <c r="BQ83" s="289"/>
      <c r="BR83" s="289"/>
      <c r="BS83" s="289"/>
      <c r="BT83" s="289"/>
      <c r="BU83" s="289"/>
      <c r="BV83" s="290"/>
      <c r="BW83" s="290"/>
      <c r="BX83" s="290"/>
      <c r="BY83" s="287"/>
      <c r="BZ83" s="287"/>
      <c r="CA83" s="287"/>
      <c r="CB83" s="287"/>
      <c r="CC83" s="287"/>
      <c r="CD83" s="287"/>
      <c r="CE83" s="287"/>
      <c r="CF83" s="287"/>
      <c r="CG83" s="287"/>
      <c r="CH83" s="287"/>
      <c r="CI83" s="287"/>
      <c r="CJ83" s="287"/>
      <c r="CK83" s="287"/>
      <c r="CL83" s="287"/>
      <c r="CM83" s="287"/>
      <c r="CN83" s="287"/>
      <c r="CO83" s="285"/>
      <c r="CP83" s="285"/>
      <c r="CQ83" s="285"/>
      <c r="CR83" s="285"/>
      <c r="CS83" s="285"/>
      <c r="CT83" s="288"/>
      <c r="CU83" s="288"/>
      <c r="CV83" s="288"/>
      <c r="CW83" s="288"/>
      <c r="CX83" s="288"/>
      <c r="CY83" s="288"/>
      <c r="CZ83" s="288"/>
      <c r="DA83" s="288"/>
      <c r="DB83" s="285"/>
      <c r="DC83" s="285"/>
      <c r="DD83" s="285"/>
      <c r="DE83" s="285"/>
      <c r="DF83" s="285"/>
      <c r="DG83" s="285"/>
      <c r="DH83" s="285"/>
      <c r="DI83" s="285"/>
      <c r="DJ83" s="285"/>
      <c r="DK83" s="285"/>
      <c r="DL83" s="285"/>
      <c r="DM83" s="285"/>
      <c r="DN83" s="285"/>
      <c r="DO83" s="285"/>
      <c r="DP83" s="285"/>
      <c r="DQ83" s="285"/>
      <c r="DR83" s="285"/>
      <c r="DS83" s="285"/>
      <c r="DT83" s="285"/>
      <c r="DU83" s="285"/>
      <c r="DV83" s="285"/>
      <c r="DW83" s="285"/>
      <c r="DX83" s="285"/>
      <c r="DY83" s="285"/>
      <c r="DZ83" s="285"/>
      <c r="EA83" s="285"/>
      <c r="EB83" s="285"/>
      <c r="EC83" s="285"/>
      <c r="ED83" s="285"/>
      <c r="EE83" s="285"/>
      <c r="EF83" s="285"/>
      <c r="EG83" s="285"/>
      <c r="EH83" s="285"/>
      <c r="EI83" s="285"/>
      <c r="EJ83" s="285"/>
      <c r="EK83" s="285"/>
      <c r="EL83" s="285"/>
      <c r="EM83" s="285"/>
      <c r="EN83" s="285"/>
      <c r="EO83" s="285"/>
      <c r="EP83" s="285"/>
      <c r="EQ83" s="285"/>
      <c r="ER83" s="285"/>
      <c r="ES83" s="285"/>
      <c r="ET83" s="285"/>
      <c r="EU83" s="285"/>
      <c r="EV83" s="285"/>
      <c r="EW83" s="206"/>
      <c r="GV83" s="123" t="s">
        <v>142</v>
      </c>
      <c r="GW83" s="124" t="s">
        <v>221</v>
      </c>
      <c r="GX83" s="254" t="s">
        <v>29</v>
      </c>
      <c r="GY83" s="254" t="s">
        <v>25</v>
      </c>
      <c r="GZ83" s="126">
        <v>0</v>
      </c>
      <c r="HA83" s="126">
        <v>0</v>
      </c>
      <c r="HB83" s="126">
        <f t="shared" si="12"/>
        <v>0</v>
      </c>
      <c r="HC83" s="126">
        <v>0</v>
      </c>
      <c r="HD83" s="126">
        <v>0</v>
      </c>
      <c r="HE83" s="6"/>
      <c r="HF83" s="127">
        <f t="shared" si="9"/>
        <v>-117</v>
      </c>
      <c r="HG83" s="128">
        <v>-1</v>
      </c>
      <c r="HH83" s="129"/>
      <c r="HI83" s="98">
        <f t="shared" si="13"/>
        <v>1</v>
      </c>
      <c r="HJ83" s="128"/>
      <c r="HK83" s="129"/>
      <c r="HL83" s="129">
        <v>43800</v>
      </c>
      <c r="HM83" s="129"/>
      <c r="HN83" s="129"/>
      <c r="HO83" s="129"/>
      <c r="HP83" s="129"/>
      <c r="HQ83" s="129"/>
      <c r="HR83" s="129"/>
      <c r="HS83" s="129"/>
      <c r="HT83" s="129"/>
      <c r="HU83" s="129"/>
      <c r="HV83" s="137"/>
      <c r="HW83" s="208"/>
      <c r="HX83" s="98"/>
      <c r="HY83" s="98"/>
      <c r="HZ83" s="98"/>
      <c r="IA83" s="98"/>
      <c r="IB83" s="98"/>
      <c r="IC83" s="209"/>
    </row>
    <row r="84" spans="1:237" x14ac:dyDescent="0.35">
      <c r="A84" s="217" t="str">
        <f t="shared" si="14"/>
        <v>PENDING</v>
      </c>
      <c r="B84" s="218"/>
      <c r="BJ84" s="289"/>
      <c r="BK84" s="289"/>
      <c r="BL84" s="289"/>
      <c r="BM84" s="289"/>
      <c r="BN84" s="289"/>
      <c r="BO84" s="289"/>
      <c r="BP84" s="289"/>
      <c r="BQ84" s="289"/>
      <c r="BR84" s="289"/>
      <c r="BS84" s="289"/>
      <c r="BT84" s="289"/>
      <c r="BU84" s="289"/>
      <c r="BV84" s="290"/>
      <c r="BW84" s="290"/>
      <c r="BX84" s="290"/>
      <c r="BY84" s="287"/>
      <c r="BZ84" s="287"/>
      <c r="CA84" s="287"/>
      <c r="CB84" s="287"/>
      <c r="CC84" s="287"/>
      <c r="CD84" s="287"/>
      <c r="CE84" s="287"/>
      <c r="CF84" s="287"/>
      <c r="CG84" s="287"/>
      <c r="CH84" s="287"/>
      <c r="CI84" s="287"/>
      <c r="CJ84" s="287"/>
      <c r="CK84" s="287"/>
      <c r="CL84" s="287"/>
      <c r="CM84" s="287"/>
      <c r="CN84" s="287"/>
      <c r="CO84" s="285"/>
      <c r="CP84" s="285"/>
      <c r="CQ84" s="285"/>
      <c r="CR84" s="285"/>
      <c r="CS84" s="285"/>
      <c r="CT84" s="288"/>
      <c r="CU84" s="288"/>
      <c r="CV84" s="288"/>
      <c r="CW84" s="288"/>
      <c r="CX84" s="288"/>
      <c r="CY84" s="288"/>
      <c r="CZ84" s="288"/>
      <c r="DA84" s="288"/>
      <c r="DB84" s="285"/>
      <c r="DC84" s="285"/>
      <c r="DD84" s="285"/>
      <c r="DE84" s="285"/>
      <c r="DF84" s="285"/>
      <c r="DG84" s="285"/>
      <c r="DH84" s="285"/>
      <c r="DI84" s="285"/>
      <c r="DJ84" s="285"/>
      <c r="DK84" s="285"/>
      <c r="DL84" s="285"/>
      <c r="DM84" s="285"/>
      <c r="DN84" s="285"/>
      <c r="DO84" s="285"/>
      <c r="DP84" s="285"/>
      <c r="DQ84" s="285"/>
      <c r="DR84" s="285"/>
      <c r="DS84" s="285"/>
      <c r="DT84" s="285"/>
      <c r="DU84" s="285"/>
      <c r="DV84" s="285"/>
      <c r="DW84" s="285"/>
      <c r="DX84" s="285"/>
      <c r="DY84" s="285"/>
      <c r="DZ84" s="285"/>
      <c r="EA84" s="285"/>
      <c r="EB84" s="285"/>
      <c r="EC84" s="285"/>
      <c r="ED84" s="285"/>
      <c r="EE84" s="285"/>
      <c r="EF84" s="285"/>
      <c r="EG84" s="285"/>
      <c r="EH84" s="285"/>
      <c r="EI84" s="285"/>
      <c r="EJ84" s="285"/>
      <c r="EK84" s="285"/>
      <c r="EL84" s="285"/>
      <c r="EM84" s="285"/>
      <c r="EN84" s="285"/>
      <c r="EO84" s="285"/>
      <c r="EP84" s="285"/>
      <c r="EQ84" s="285"/>
      <c r="ER84" s="285"/>
      <c r="ES84" s="285"/>
      <c r="ET84" s="285"/>
      <c r="EU84" s="285"/>
      <c r="EV84" s="285"/>
      <c r="EW84" s="206"/>
      <c r="GV84" s="121" t="s">
        <v>143</v>
      </c>
      <c r="GW84" s="122" t="s">
        <v>222</v>
      </c>
      <c r="GX84" s="254" t="s">
        <v>29</v>
      </c>
      <c r="GY84" s="254" t="s">
        <v>18</v>
      </c>
      <c r="GZ84" s="3">
        <v>0</v>
      </c>
      <c r="HA84" s="3">
        <v>0</v>
      </c>
      <c r="HB84" s="3">
        <f t="shared" si="12"/>
        <v>0</v>
      </c>
      <c r="HC84" s="3">
        <v>0</v>
      </c>
      <c r="HD84" s="3">
        <v>0</v>
      </c>
      <c r="HE84" s="6"/>
      <c r="HF84" s="127">
        <f t="shared" si="9"/>
        <v>-116</v>
      </c>
      <c r="HG84" s="128">
        <v>141</v>
      </c>
      <c r="HH84" s="129"/>
      <c r="HI84" s="98">
        <f t="shared" si="13"/>
        <v>0</v>
      </c>
      <c r="HJ84" s="128"/>
      <c r="HK84" s="129">
        <v>43997</v>
      </c>
      <c r="HL84" s="129"/>
      <c r="HM84" s="129"/>
      <c r="HN84" s="129"/>
      <c r="HO84" s="129"/>
      <c r="HP84" s="129"/>
      <c r="HQ84" s="129"/>
      <c r="HR84" s="129"/>
      <c r="HS84" s="129"/>
      <c r="HT84" s="129"/>
      <c r="HU84" s="129"/>
      <c r="HV84" s="137"/>
      <c r="HW84" s="208" t="s">
        <v>2</v>
      </c>
      <c r="HX84" s="98"/>
      <c r="HY84" s="98"/>
      <c r="HZ84" s="98"/>
      <c r="IA84" s="98"/>
      <c r="IB84" s="98"/>
      <c r="IC84" s="209"/>
    </row>
    <row r="85" spans="1:237" x14ac:dyDescent="0.35">
      <c r="A85" s="217" t="str">
        <f t="shared" si="14"/>
        <v>PAUSE</v>
      </c>
      <c r="B85" s="218"/>
      <c r="BJ85" s="289"/>
      <c r="BK85" s="289"/>
      <c r="BL85" s="289"/>
      <c r="BM85" s="289"/>
      <c r="BN85" s="289"/>
      <c r="BO85" s="289"/>
      <c r="BP85" s="289"/>
      <c r="BQ85" s="289"/>
      <c r="BR85" s="289"/>
      <c r="BS85" s="289"/>
      <c r="BT85" s="289"/>
      <c r="BU85" s="289"/>
      <c r="BV85" s="290"/>
      <c r="BW85" s="290"/>
      <c r="BX85" s="290"/>
      <c r="BY85" s="287"/>
      <c r="BZ85" s="287"/>
      <c r="CA85" s="287"/>
      <c r="CB85" s="287"/>
      <c r="CC85" s="287"/>
      <c r="CD85" s="287"/>
      <c r="CE85" s="287"/>
      <c r="CF85" s="287"/>
      <c r="CG85" s="287"/>
      <c r="CH85" s="287"/>
      <c r="CI85" s="287"/>
      <c r="CJ85" s="287"/>
      <c r="CK85" s="287"/>
      <c r="CL85" s="287"/>
      <c r="CM85" s="287"/>
      <c r="CN85" s="287"/>
      <c r="CO85" s="285"/>
      <c r="CP85" s="285"/>
      <c r="CQ85" s="285"/>
      <c r="CR85" s="285"/>
      <c r="CS85" s="285"/>
      <c r="CT85" s="288"/>
      <c r="CU85" s="288"/>
      <c r="CV85" s="288"/>
      <c r="CW85" s="288"/>
      <c r="CX85" s="288"/>
      <c r="CY85" s="288"/>
      <c r="CZ85" s="288"/>
      <c r="DA85" s="288"/>
      <c r="DB85" s="285"/>
      <c r="DC85" s="285"/>
      <c r="DD85" s="285"/>
      <c r="DE85" s="285"/>
      <c r="DF85" s="285"/>
      <c r="DG85" s="285"/>
      <c r="DH85" s="285"/>
      <c r="DI85" s="285"/>
      <c r="DJ85" s="285"/>
      <c r="DK85" s="285"/>
      <c r="DL85" s="285"/>
      <c r="DM85" s="285"/>
      <c r="DN85" s="285"/>
      <c r="DO85" s="285"/>
      <c r="DP85" s="285"/>
      <c r="DQ85" s="285"/>
      <c r="DR85" s="285"/>
      <c r="DS85" s="285"/>
      <c r="DT85" s="285"/>
      <c r="DU85" s="285"/>
      <c r="DV85" s="285"/>
      <c r="DW85" s="285"/>
      <c r="DX85" s="285"/>
      <c r="DY85" s="285"/>
      <c r="DZ85" s="285"/>
      <c r="EA85" s="285"/>
      <c r="EB85" s="285"/>
      <c r="EC85" s="285"/>
      <c r="ED85" s="285"/>
      <c r="EE85" s="285"/>
      <c r="EF85" s="285"/>
      <c r="EG85" s="285"/>
      <c r="EH85" s="285"/>
      <c r="EI85" s="285"/>
      <c r="EJ85" s="285"/>
      <c r="EK85" s="285"/>
      <c r="EL85" s="285"/>
      <c r="EM85" s="285"/>
      <c r="EN85" s="285"/>
      <c r="EO85" s="285"/>
      <c r="EP85" s="285"/>
      <c r="EQ85" s="285"/>
      <c r="ER85" s="285"/>
      <c r="ES85" s="285"/>
      <c r="ET85" s="285"/>
      <c r="EU85" s="285"/>
      <c r="EV85" s="285"/>
      <c r="EW85" s="206"/>
      <c r="GV85" s="123" t="s">
        <v>144</v>
      </c>
      <c r="GW85" s="124" t="s">
        <v>223</v>
      </c>
      <c r="GX85" s="254" t="s">
        <v>28</v>
      </c>
      <c r="GY85" s="254" t="s">
        <v>9</v>
      </c>
      <c r="GZ85" s="126">
        <v>14000000000</v>
      </c>
      <c r="HA85" s="126">
        <v>2000000000</v>
      </c>
      <c r="HB85" s="126">
        <f t="shared" si="12"/>
        <v>0</v>
      </c>
      <c r="HC85" s="126">
        <v>14000000000</v>
      </c>
      <c r="HD85" s="126">
        <v>2000000000</v>
      </c>
      <c r="HE85" s="6"/>
      <c r="HF85" s="127">
        <f t="shared" si="9"/>
        <v>-115</v>
      </c>
      <c r="HG85" s="128">
        <v>-1</v>
      </c>
      <c r="HH85" s="129"/>
      <c r="HI85" s="98">
        <f t="shared" si="13"/>
        <v>1</v>
      </c>
      <c r="HJ85" s="128"/>
      <c r="HK85" s="129"/>
      <c r="HL85" s="129">
        <v>43800</v>
      </c>
      <c r="HM85" s="129">
        <v>43954</v>
      </c>
      <c r="HN85" s="129"/>
      <c r="HO85" s="129"/>
      <c r="HP85" s="129"/>
      <c r="HQ85" s="129"/>
      <c r="HR85" s="129"/>
      <c r="HS85" s="129"/>
      <c r="HT85" s="129"/>
      <c r="HU85" s="129"/>
      <c r="HV85" s="137"/>
      <c r="HW85" s="208"/>
      <c r="HX85" s="98"/>
      <c r="HY85" s="98"/>
      <c r="HZ85" s="98"/>
      <c r="IA85" s="98"/>
      <c r="IB85" s="98"/>
      <c r="IC85" s="209"/>
    </row>
    <row r="86" spans="1:237" x14ac:dyDescent="0.35">
      <c r="A86" s="217" t="str">
        <f t="shared" si="14"/>
        <v>STOPP</v>
      </c>
      <c r="B86" s="218"/>
      <c r="BJ86" s="289"/>
      <c r="BK86" s="289"/>
      <c r="BL86" s="289"/>
      <c r="BM86" s="289"/>
      <c r="BN86" s="289"/>
      <c r="BO86" s="289"/>
      <c r="BP86" s="289"/>
      <c r="BQ86" s="289"/>
      <c r="BR86" s="289"/>
      <c r="BS86" s="289"/>
      <c r="BT86" s="289"/>
      <c r="BU86" s="289"/>
      <c r="BV86" s="290"/>
      <c r="BW86" s="290"/>
      <c r="BX86" s="290"/>
      <c r="BY86" s="287"/>
      <c r="BZ86" s="287"/>
      <c r="CA86" s="287"/>
      <c r="CB86" s="287"/>
      <c r="CC86" s="287"/>
      <c r="CD86" s="287"/>
      <c r="CE86" s="287"/>
      <c r="CF86" s="287"/>
      <c r="CG86" s="287"/>
      <c r="CH86" s="287"/>
      <c r="CI86" s="287"/>
      <c r="CJ86" s="287"/>
      <c r="CK86" s="287"/>
      <c r="CL86" s="287"/>
      <c r="CM86" s="287"/>
      <c r="CN86" s="287"/>
      <c r="CO86" s="285"/>
      <c r="CP86" s="285"/>
      <c r="CQ86" s="285"/>
      <c r="CR86" s="285"/>
      <c r="CS86" s="285"/>
      <c r="CT86" s="288"/>
      <c r="CU86" s="288"/>
      <c r="CV86" s="288"/>
      <c r="CW86" s="288"/>
      <c r="CX86" s="288"/>
      <c r="CY86" s="288"/>
      <c r="CZ86" s="288"/>
      <c r="DA86" s="288"/>
      <c r="DB86" s="285"/>
      <c r="DC86" s="285"/>
      <c r="DD86" s="285"/>
      <c r="DE86" s="285"/>
      <c r="DF86" s="285"/>
      <c r="DG86" s="285"/>
      <c r="DH86" s="285"/>
      <c r="DI86" s="285"/>
      <c r="DJ86" s="285"/>
      <c r="DK86" s="285"/>
      <c r="DL86" s="285"/>
      <c r="DM86" s="285"/>
      <c r="DN86" s="285"/>
      <c r="DO86" s="285"/>
      <c r="DP86" s="285"/>
      <c r="DQ86" s="285"/>
      <c r="DR86" s="285"/>
      <c r="DS86" s="285"/>
      <c r="DT86" s="285"/>
      <c r="DU86" s="285"/>
      <c r="DV86" s="285"/>
      <c r="DW86" s="285"/>
      <c r="DX86" s="285"/>
      <c r="DY86" s="285"/>
      <c r="DZ86" s="285"/>
      <c r="EA86" s="285"/>
      <c r="EB86" s="285"/>
      <c r="EC86" s="285"/>
      <c r="ED86" s="285"/>
      <c r="EE86" s="285"/>
      <c r="EF86" s="285"/>
      <c r="EG86" s="285"/>
      <c r="EH86" s="285"/>
      <c r="EI86" s="285"/>
      <c r="EJ86" s="285"/>
      <c r="EK86" s="285"/>
      <c r="EL86" s="285"/>
      <c r="EM86" s="285"/>
      <c r="EN86" s="285"/>
      <c r="EO86" s="285"/>
      <c r="EP86" s="285"/>
      <c r="EQ86" s="285"/>
      <c r="ER86" s="285"/>
      <c r="ES86" s="285"/>
      <c r="ET86" s="285"/>
      <c r="EU86" s="285"/>
      <c r="EV86" s="285"/>
      <c r="EW86" s="206"/>
      <c r="GQ86">
        <v>3</v>
      </c>
      <c r="GV86" s="121" t="s">
        <v>145</v>
      </c>
      <c r="GW86" s="122" t="s">
        <v>224</v>
      </c>
      <c r="GX86" s="254" t="s">
        <v>29</v>
      </c>
      <c r="GY86" s="254" t="s">
        <v>25</v>
      </c>
      <c r="GZ86" s="126">
        <v>0</v>
      </c>
      <c r="HA86" s="126">
        <v>0</v>
      </c>
      <c r="HB86" s="126">
        <f t="shared" si="12"/>
        <v>0</v>
      </c>
      <c r="HC86" s="126">
        <v>0</v>
      </c>
      <c r="HD86" s="126">
        <v>0</v>
      </c>
      <c r="HE86" s="6"/>
      <c r="HF86" s="127">
        <f t="shared" ref="HF86:HF111" si="15">IF(GV86="","",ROW()-200)</f>
        <v>-114</v>
      </c>
      <c r="HG86" s="128">
        <v>-1</v>
      </c>
      <c r="HH86" s="129"/>
      <c r="HI86" s="98">
        <f t="shared" si="13"/>
        <v>1</v>
      </c>
      <c r="HJ86" s="128"/>
      <c r="HK86" s="129"/>
      <c r="HL86" s="129">
        <v>43800</v>
      </c>
      <c r="HM86" s="129"/>
      <c r="HN86" s="129"/>
      <c r="HO86" s="129"/>
      <c r="HP86" s="129"/>
      <c r="HQ86" s="129"/>
      <c r="HR86" s="129"/>
      <c r="HS86" s="129"/>
      <c r="HT86" s="129"/>
      <c r="HU86" s="129"/>
      <c r="HV86" s="137"/>
      <c r="HW86" s="208"/>
      <c r="HX86" s="98"/>
      <c r="HY86" s="98"/>
      <c r="HZ86" s="98"/>
      <c r="IA86" s="98"/>
      <c r="IB86" s="98"/>
      <c r="IC86" s="209"/>
    </row>
    <row r="87" spans="1:237" x14ac:dyDescent="0.35">
      <c r="A87" s="217" t="str">
        <f t="shared" si="14"/>
        <v>AKTIV</v>
      </c>
      <c r="B87" s="218"/>
      <c r="BJ87" s="289"/>
      <c r="BK87" s="289"/>
      <c r="BL87" s="289"/>
      <c r="BM87" s="289"/>
      <c r="BN87" s="289"/>
      <c r="BO87" s="289"/>
      <c r="BP87" s="289"/>
      <c r="BQ87" s="289"/>
      <c r="BR87" s="289"/>
      <c r="BS87" s="289"/>
      <c r="BT87" s="289"/>
      <c r="BU87" s="289"/>
      <c r="BV87" s="290"/>
      <c r="BW87" s="290"/>
      <c r="BX87" s="290"/>
      <c r="BY87" s="287"/>
      <c r="BZ87" s="287"/>
      <c r="CA87" s="287"/>
      <c r="CB87" s="287"/>
      <c r="CC87" s="287"/>
      <c r="CD87" s="287"/>
      <c r="CE87" s="287"/>
      <c r="CF87" s="287"/>
      <c r="CG87" s="287"/>
      <c r="CH87" s="287"/>
      <c r="CI87" s="287"/>
      <c r="CJ87" s="287"/>
      <c r="CK87" s="287"/>
      <c r="CL87" s="287"/>
      <c r="CM87" s="287"/>
      <c r="CN87" s="287"/>
      <c r="CO87" s="285"/>
      <c r="CP87" s="285"/>
      <c r="CQ87" s="285"/>
      <c r="CR87" s="285"/>
      <c r="CS87" s="285"/>
      <c r="CT87" s="288"/>
      <c r="CU87" s="288"/>
      <c r="CV87" s="288"/>
      <c r="CW87" s="288"/>
      <c r="CX87" s="288"/>
      <c r="CY87" s="288"/>
      <c r="CZ87" s="288"/>
      <c r="DA87" s="288"/>
      <c r="DB87" s="285"/>
      <c r="DC87" s="285"/>
      <c r="DD87" s="285"/>
      <c r="DE87" s="285"/>
      <c r="DF87" s="285"/>
      <c r="DG87" s="285"/>
      <c r="DH87" s="285"/>
      <c r="DI87" s="285"/>
      <c r="DJ87" s="285"/>
      <c r="DK87" s="285"/>
      <c r="DL87" s="285"/>
      <c r="DM87" s="285"/>
      <c r="DN87" s="285"/>
      <c r="DO87" s="285"/>
      <c r="DP87" s="285"/>
      <c r="DQ87" s="285"/>
      <c r="DR87" s="285"/>
      <c r="DS87" s="285"/>
      <c r="DT87" s="285"/>
      <c r="DU87" s="285"/>
      <c r="DV87" s="285"/>
      <c r="DW87" s="285"/>
      <c r="DX87" s="285"/>
      <c r="DY87" s="285"/>
      <c r="DZ87" s="285"/>
      <c r="EA87" s="285"/>
      <c r="EB87" s="285"/>
      <c r="EC87" s="285"/>
      <c r="ED87" s="285"/>
      <c r="EE87" s="285"/>
      <c r="EF87" s="285"/>
      <c r="EG87" s="285"/>
      <c r="EH87" s="285"/>
      <c r="EI87" s="285"/>
      <c r="EJ87" s="285"/>
      <c r="EK87" s="285"/>
      <c r="EL87" s="285"/>
      <c r="EM87" s="285"/>
      <c r="EN87" s="285"/>
      <c r="EO87" s="285"/>
      <c r="EP87" s="285"/>
      <c r="EQ87" s="285"/>
      <c r="ER87" s="285"/>
      <c r="ES87" s="285"/>
      <c r="ET87" s="285"/>
      <c r="EU87" s="285"/>
      <c r="EV87" s="285"/>
      <c r="EW87" s="206"/>
      <c r="GV87" s="123" t="s">
        <v>146</v>
      </c>
      <c r="GW87" s="124" t="s">
        <v>225</v>
      </c>
      <c r="GX87" s="254" t="s">
        <v>28</v>
      </c>
      <c r="GY87" s="254" t="s">
        <v>5</v>
      </c>
      <c r="GZ87" s="126">
        <v>0</v>
      </c>
      <c r="HA87" s="126">
        <v>11250000000</v>
      </c>
      <c r="HB87" s="126">
        <v>11250000000</v>
      </c>
      <c r="HC87" s="126">
        <v>0</v>
      </c>
      <c r="HD87" s="126">
        <v>11250000000</v>
      </c>
      <c r="HE87" s="6"/>
      <c r="HF87" s="127">
        <f t="shared" si="15"/>
        <v>-113</v>
      </c>
      <c r="HG87" s="128">
        <v>823</v>
      </c>
      <c r="HH87" s="129">
        <v>45257</v>
      </c>
      <c r="HI87" s="98">
        <f t="shared" si="13"/>
        <v>1</v>
      </c>
      <c r="HJ87" s="128">
        <v>823</v>
      </c>
      <c r="HK87" s="129">
        <v>45257</v>
      </c>
      <c r="HL87" s="129">
        <v>45258</v>
      </c>
      <c r="HM87" s="129"/>
      <c r="HN87" s="129"/>
      <c r="HO87" s="129"/>
      <c r="HP87" s="129"/>
      <c r="HQ87" s="129"/>
      <c r="HR87" s="129"/>
      <c r="HS87" s="129"/>
      <c r="HT87" s="129"/>
      <c r="HU87" s="129"/>
      <c r="HV87" s="137"/>
      <c r="HW87" s="208" t="s">
        <v>2</v>
      </c>
      <c r="HX87" s="98" t="s">
        <v>2</v>
      </c>
      <c r="HY87" s="98" t="s">
        <v>2</v>
      </c>
      <c r="HZ87" s="98" t="s">
        <v>2</v>
      </c>
      <c r="IA87" s="98" t="s">
        <v>2</v>
      </c>
      <c r="IB87" s="98" t="s">
        <v>2</v>
      </c>
      <c r="IC87" s="209" t="s">
        <v>2</v>
      </c>
    </row>
    <row r="88" spans="1:237" x14ac:dyDescent="0.35">
      <c r="A88" s="217" t="str">
        <f t="shared" si="14"/>
        <v>AKTIV</v>
      </c>
      <c r="B88" s="218"/>
      <c r="BJ88" s="289"/>
      <c r="BK88" s="289"/>
      <c r="BL88" s="289"/>
      <c r="BM88" s="289"/>
      <c r="BN88" s="289"/>
      <c r="BO88" s="289"/>
      <c r="BP88" s="289"/>
      <c r="BQ88" s="289"/>
      <c r="BR88" s="289"/>
      <c r="BS88" s="289"/>
      <c r="BT88" s="289"/>
      <c r="BU88" s="289"/>
      <c r="BV88" s="290"/>
      <c r="BW88" s="290"/>
      <c r="BX88" s="290"/>
      <c r="BY88" s="287"/>
      <c r="BZ88" s="287"/>
      <c r="CA88" s="287"/>
      <c r="CB88" s="287"/>
      <c r="CC88" s="287"/>
      <c r="CD88" s="287"/>
      <c r="CE88" s="287"/>
      <c r="CF88" s="287"/>
      <c r="CG88" s="287"/>
      <c r="CH88" s="287"/>
      <c r="CI88" s="287"/>
      <c r="CJ88" s="287"/>
      <c r="CK88" s="287"/>
      <c r="CL88" s="287"/>
      <c r="CM88" s="287"/>
      <c r="CN88" s="287"/>
      <c r="CO88" s="285"/>
      <c r="CP88" s="285"/>
      <c r="CQ88" s="285"/>
      <c r="CR88" s="285"/>
      <c r="CS88" s="285"/>
      <c r="CT88" s="288"/>
      <c r="CU88" s="288"/>
      <c r="CV88" s="288"/>
      <c r="CW88" s="288"/>
      <c r="CX88" s="288"/>
      <c r="CY88" s="288"/>
      <c r="CZ88" s="288"/>
      <c r="DA88" s="288"/>
      <c r="DB88" s="285"/>
      <c r="DC88" s="285"/>
      <c r="DD88" s="285"/>
      <c r="DE88" s="285"/>
      <c r="DF88" s="285"/>
      <c r="DG88" s="285"/>
      <c r="DH88" s="285"/>
      <c r="DI88" s="285"/>
      <c r="DJ88" s="285"/>
      <c r="DK88" s="285"/>
      <c r="DL88" s="285"/>
      <c r="DM88" s="285"/>
      <c r="DN88" s="285"/>
      <c r="DO88" s="285"/>
      <c r="DP88" s="285"/>
      <c r="DQ88" s="285"/>
      <c r="DR88" s="285"/>
      <c r="DS88" s="285"/>
      <c r="DT88" s="285"/>
      <c r="DU88" s="285"/>
      <c r="DV88" s="285"/>
      <c r="DW88" s="285"/>
      <c r="DX88" s="285"/>
      <c r="DY88" s="285"/>
      <c r="DZ88" s="285"/>
      <c r="EA88" s="285"/>
      <c r="EB88" s="285"/>
      <c r="EC88" s="285"/>
      <c r="ED88" s="285"/>
      <c r="EE88" s="285"/>
      <c r="EF88" s="285"/>
      <c r="EG88" s="285"/>
      <c r="EH88" s="285"/>
      <c r="EI88" s="285"/>
      <c r="EJ88" s="285"/>
      <c r="EK88" s="285"/>
      <c r="EL88" s="285"/>
      <c r="EM88" s="285"/>
      <c r="EN88" s="285"/>
      <c r="EO88" s="285"/>
      <c r="EP88" s="285"/>
      <c r="EQ88" s="285"/>
      <c r="ER88" s="285"/>
      <c r="ES88" s="285"/>
      <c r="ET88" s="285"/>
      <c r="EU88" s="285"/>
      <c r="EV88" s="285"/>
      <c r="EW88" s="206"/>
      <c r="GV88" s="121" t="s">
        <v>147</v>
      </c>
      <c r="GW88" s="122" t="s">
        <v>226</v>
      </c>
      <c r="GX88" s="254" t="s">
        <v>28</v>
      </c>
      <c r="GY88" s="254" t="s">
        <v>5</v>
      </c>
      <c r="GZ88" s="126">
        <v>1050000000</v>
      </c>
      <c r="HA88" s="126">
        <v>150000000</v>
      </c>
      <c r="HB88" s="126">
        <f>IF(GV88="","",IF(GY88&lt;&gt;"AKTIV",0,IF(OR(HA88="",HA88&lt;=0),GZ88/7,HA88)))</f>
        <v>150000000</v>
      </c>
      <c r="HC88" s="126">
        <v>1050000000</v>
      </c>
      <c r="HD88" s="126">
        <v>150000000</v>
      </c>
      <c r="HE88" s="6"/>
      <c r="HF88" s="127">
        <f t="shared" si="15"/>
        <v>-112</v>
      </c>
      <c r="HG88" s="128">
        <v>-1</v>
      </c>
      <c r="HH88" s="129"/>
      <c r="HI88" s="98">
        <f t="shared" si="13"/>
        <v>1</v>
      </c>
      <c r="HJ88" s="128"/>
      <c r="HK88" s="129"/>
      <c r="HL88" s="129">
        <v>43800</v>
      </c>
      <c r="HM88" s="129"/>
      <c r="HN88" s="129"/>
      <c r="HO88" s="129"/>
      <c r="HP88" s="129"/>
      <c r="HQ88" s="129"/>
      <c r="HR88" s="129"/>
      <c r="HS88" s="129"/>
      <c r="HT88" s="129"/>
      <c r="HU88" s="129"/>
      <c r="HV88" s="137"/>
      <c r="HW88" s="208"/>
      <c r="HX88" s="98"/>
      <c r="HY88" s="98"/>
      <c r="HZ88" s="98"/>
      <c r="IA88" s="98"/>
      <c r="IB88" s="98"/>
      <c r="IC88" s="209"/>
    </row>
    <row r="89" spans="1:237" x14ac:dyDescent="0.35">
      <c r="A89" s="217" t="str">
        <f t="shared" si="14"/>
        <v>STOPP</v>
      </c>
      <c r="B89" s="218"/>
      <c r="BJ89" s="289"/>
      <c r="BK89" s="289"/>
      <c r="BL89" s="289"/>
      <c r="BM89" s="289"/>
      <c r="BN89" s="289"/>
      <c r="BO89" s="289"/>
      <c r="BP89" s="289"/>
      <c r="BQ89" s="289"/>
      <c r="BR89" s="289"/>
      <c r="BS89" s="289"/>
      <c r="BT89" s="289"/>
      <c r="BU89" s="289"/>
      <c r="BV89" s="290"/>
      <c r="BW89" s="290"/>
      <c r="BX89" s="290"/>
      <c r="BY89" s="287"/>
      <c r="BZ89" s="287"/>
      <c r="CA89" s="287"/>
      <c r="CB89" s="287"/>
      <c r="CC89" s="287"/>
      <c r="CD89" s="287"/>
      <c r="CE89" s="287"/>
      <c r="CF89" s="287"/>
      <c r="CG89" s="287"/>
      <c r="CH89" s="287"/>
      <c r="CI89" s="287"/>
      <c r="CJ89" s="287"/>
      <c r="CK89" s="287"/>
      <c r="CL89" s="287"/>
      <c r="CM89" s="287"/>
      <c r="CN89" s="287"/>
      <c r="CO89" s="285"/>
      <c r="CP89" s="285"/>
      <c r="CQ89" s="285"/>
      <c r="CR89" s="285"/>
      <c r="CS89" s="285"/>
      <c r="CT89" s="288"/>
      <c r="CU89" s="288"/>
      <c r="CV89" s="288"/>
      <c r="CW89" s="288"/>
      <c r="CX89" s="288"/>
      <c r="CY89" s="288"/>
      <c r="CZ89" s="288"/>
      <c r="DA89" s="288"/>
      <c r="DB89" s="285"/>
      <c r="DC89" s="285"/>
      <c r="DD89" s="285"/>
      <c r="DE89" s="285"/>
      <c r="DF89" s="285"/>
      <c r="DG89" s="285"/>
      <c r="DH89" s="285"/>
      <c r="DI89" s="285"/>
      <c r="DJ89" s="285"/>
      <c r="DK89" s="285"/>
      <c r="DL89" s="285"/>
      <c r="DM89" s="285"/>
      <c r="DN89" s="285"/>
      <c r="DO89" s="285"/>
      <c r="DP89" s="285"/>
      <c r="DQ89" s="285"/>
      <c r="DR89" s="285"/>
      <c r="DS89" s="285"/>
      <c r="DT89" s="285"/>
      <c r="DU89" s="285"/>
      <c r="DV89" s="285"/>
      <c r="DW89" s="285"/>
      <c r="DX89" s="285"/>
      <c r="DY89" s="285"/>
      <c r="DZ89" s="285"/>
      <c r="EA89" s="285"/>
      <c r="EB89" s="285"/>
      <c r="EC89" s="285"/>
      <c r="ED89" s="285"/>
      <c r="EE89" s="285"/>
      <c r="EF89" s="285"/>
      <c r="EG89" s="285"/>
      <c r="EH89" s="285"/>
      <c r="EI89" s="285"/>
      <c r="EJ89" s="285"/>
      <c r="EK89" s="285"/>
      <c r="EL89" s="285"/>
      <c r="EM89" s="285"/>
      <c r="EN89" s="285"/>
      <c r="EO89" s="285"/>
      <c r="EP89" s="285"/>
      <c r="EQ89" s="285"/>
      <c r="ER89" s="285"/>
      <c r="ES89" s="285"/>
      <c r="ET89" s="285"/>
      <c r="EU89" s="285"/>
      <c r="EV89" s="285"/>
      <c r="EW89" s="206"/>
      <c r="GV89" s="123" t="s">
        <v>148</v>
      </c>
      <c r="GW89" s="124" t="s">
        <v>227</v>
      </c>
      <c r="GX89" s="254" t="s">
        <v>29</v>
      </c>
      <c r="GY89" s="254" t="s">
        <v>25</v>
      </c>
      <c r="GZ89" s="3">
        <v>0</v>
      </c>
      <c r="HA89" s="3">
        <v>0</v>
      </c>
      <c r="HB89" s="3">
        <f>IF(GV89="","",IF(GY89&lt;&gt;"AKTIV",0,IF(OR(HA89="",HA89&lt;=0),GZ89/7,HA89)))</f>
        <v>0</v>
      </c>
      <c r="HC89" s="3">
        <v>0</v>
      </c>
      <c r="HD89" s="3">
        <v>0</v>
      </c>
      <c r="HE89" s="6"/>
      <c r="HF89" s="127">
        <f t="shared" si="15"/>
        <v>-111</v>
      </c>
      <c r="HG89" s="128"/>
      <c r="HH89" s="129">
        <v>44624</v>
      </c>
      <c r="HI89" s="98">
        <f t="shared" si="13"/>
        <v>0</v>
      </c>
      <c r="HJ89" s="128"/>
      <c r="HK89" s="129"/>
      <c r="HL89" s="129"/>
      <c r="HM89" s="129">
        <v>45674</v>
      </c>
      <c r="HN89" s="129"/>
      <c r="HO89" s="129"/>
      <c r="HP89" s="129"/>
      <c r="HQ89" s="129"/>
      <c r="HR89" s="129"/>
      <c r="HS89" s="129"/>
      <c r="HT89" s="129"/>
      <c r="HU89" s="129"/>
      <c r="HV89" s="137"/>
      <c r="HW89" s="208"/>
      <c r="HX89" s="98"/>
      <c r="HY89" s="98"/>
      <c r="HZ89" s="98"/>
      <c r="IA89" s="98"/>
      <c r="IB89" s="98"/>
      <c r="IC89" s="209"/>
    </row>
    <row r="90" spans="1:237" x14ac:dyDescent="0.35">
      <c r="A90" s="217" t="str">
        <f t="shared" si="14"/>
        <v>AKTIV</v>
      </c>
      <c r="B90" s="218"/>
      <c r="BJ90" s="289"/>
      <c r="BK90" s="289"/>
      <c r="BL90" s="289"/>
      <c r="BM90" s="289"/>
      <c r="BN90" s="289"/>
      <c r="BO90" s="289"/>
      <c r="BP90" s="289"/>
      <c r="BQ90" s="289"/>
      <c r="BR90" s="289"/>
      <c r="BS90" s="289"/>
      <c r="BT90" s="289"/>
      <c r="BU90" s="289"/>
      <c r="BV90" s="290"/>
      <c r="BW90" s="290"/>
      <c r="BX90" s="290"/>
      <c r="BY90" s="287"/>
      <c r="BZ90" s="287"/>
      <c r="CA90" s="287"/>
      <c r="CB90" s="287"/>
      <c r="CC90" s="287"/>
      <c r="CD90" s="287"/>
      <c r="CE90" s="287"/>
      <c r="CF90" s="287"/>
      <c r="CG90" s="287"/>
      <c r="CH90" s="287"/>
      <c r="CI90" s="287"/>
      <c r="CJ90" s="287"/>
      <c r="CK90" s="287"/>
      <c r="CL90" s="287"/>
      <c r="CM90" s="287"/>
      <c r="CN90" s="287"/>
      <c r="CO90" s="285"/>
      <c r="CP90" s="285"/>
      <c r="CQ90" s="285"/>
      <c r="CR90" s="285"/>
      <c r="CS90" s="285"/>
      <c r="CT90" s="288"/>
      <c r="CU90" s="288"/>
      <c r="CV90" s="288"/>
      <c r="CW90" s="288"/>
      <c r="CX90" s="288"/>
      <c r="CY90" s="288"/>
      <c r="CZ90" s="288"/>
      <c r="DA90" s="288"/>
      <c r="DB90" s="285"/>
      <c r="DC90" s="285"/>
      <c r="DD90" s="285"/>
      <c r="DE90" s="285"/>
      <c r="DF90" s="285"/>
      <c r="DG90" s="285"/>
      <c r="DH90" s="285"/>
      <c r="DI90" s="285"/>
      <c r="DJ90" s="285"/>
      <c r="DK90" s="285"/>
      <c r="DL90" s="285"/>
      <c r="DM90" s="285"/>
      <c r="DN90" s="285"/>
      <c r="DO90" s="285"/>
      <c r="DP90" s="285"/>
      <c r="DQ90" s="285"/>
      <c r="DR90" s="285"/>
      <c r="DS90" s="285"/>
      <c r="DT90" s="285"/>
      <c r="DU90" s="285"/>
      <c r="DV90" s="285"/>
      <c r="DW90" s="285"/>
      <c r="DX90" s="285"/>
      <c r="DY90" s="285"/>
      <c r="DZ90" s="285"/>
      <c r="EA90" s="285"/>
      <c r="EB90" s="285"/>
      <c r="EC90" s="285"/>
      <c r="ED90" s="285"/>
      <c r="EE90" s="285"/>
      <c r="EF90" s="285"/>
      <c r="EG90" s="285"/>
      <c r="EH90" s="285"/>
      <c r="EI90" s="285"/>
      <c r="EJ90" s="285"/>
      <c r="EK90" s="285"/>
      <c r="EL90" s="285"/>
      <c r="EM90" s="285"/>
      <c r="EN90" s="285"/>
      <c r="EO90" s="285"/>
      <c r="EP90" s="285"/>
      <c r="EQ90" s="285"/>
      <c r="ER90" s="285"/>
      <c r="ES90" s="285"/>
      <c r="ET90" s="285"/>
      <c r="EU90" s="285"/>
      <c r="EV90" s="285"/>
      <c r="EW90" s="206"/>
      <c r="GV90" s="121" t="s">
        <v>149</v>
      </c>
      <c r="GW90" s="122" t="s">
        <v>228</v>
      </c>
      <c r="GX90" s="254" t="s">
        <v>28</v>
      </c>
      <c r="GY90" s="254" t="s">
        <v>5</v>
      </c>
      <c r="GZ90" s="3">
        <v>0</v>
      </c>
      <c r="HA90" s="3">
        <v>10000000000</v>
      </c>
      <c r="HB90" s="3">
        <v>0</v>
      </c>
      <c r="HC90" s="3"/>
      <c r="HD90" s="3"/>
      <c r="HE90" s="6"/>
      <c r="HF90" s="127">
        <f t="shared" si="15"/>
        <v>-110</v>
      </c>
      <c r="HG90" s="128">
        <v>1469</v>
      </c>
      <c r="HH90" s="129">
        <v>45706</v>
      </c>
      <c r="HI90" s="98">
        <f t="shared" si="13"/>
        <v>1</v>
      </c>
      <c r="HJ90" s="128">
        <v>1469</v>
      </c>
      <c r="HK90" s="129"/>
      <c r="HL90" s="129">
        <v>45707</v>
      </c>
      <c r="HM90" s="129"/>
      <c r="HN90" s="129"/>
      <c r="HO90" s="129"/>
      <c r="HP90" s="129"/>
      <c r="HQ90" s="129"/>
      <c r="HR90" s="129"/>
      <c r="HS90" s="129"/>
      <c r="HT90" s="129"/>
      <c r="HU90" s="129"/>
      <c r="HV90" s="137"/>
      <c r="HW90" s="208" t="s">
        <v>2</v>
      </c>
      <c r="HX90" s="98"/>
      <c r="HY90" s="98"/>
      <c r="HZ90" s="98"/>
      <c r="IA90" s="98"/>
      <c r="IB90" s="98"/>
      <c r="IC90" s="209"/>
    </row>
    <row r="91" spans="1:237" x14ac:dyDescent="0.35">
      <c r="A91" s="219" t="str">
        <f t="shared" si="14"/>
        <v/>
      </c>
      <c r="B91" s="220" t="str">
        <f>IF(GV91="","",GV91)</f>
        <v/>
      </c>
      <c r="BJ91" s="289"/>
      <c r="BK91" s="289"/>
      <c r="BL91" s="289"/>
      <c r="BM91" s="289"/>
      <c r="BN91" s="289"/>
      <c r="BO91" s="289"/>
      <c r="BP91" s="289"/>
      <c r="BQ91" s="289"/>
      <c r="BR91" s="289"/>
      <c r="BS91" s="289"/>
      <c r="BT91" s="289"/>
      <c r="BU91" s="289"/>
      <c r="BV91" s="290"/>
      <c r="BW91" s="290"/>
      <c r="BX91" s="290"/>
      <c r="BY91" s="287"/>
      <c r="BZ91" s="287"/>
      <c r="CA91" s="287"/>
      <c r="CB91" s="287"/>
      <c r="CC91" s="287"/>
      <c r="CD91" s="287"/>
      <c r="CE91" s="287"/>
      <c r="CF91" s="287"/>
      <c r="CG91" s="287"/>
      <c r="CH91" s="287"/>
      <c r="CI91" s="287"/>
      <c r="CJ91" s="287"/>
      <c r="CK91" s="287"/>
      <c r="CL91" s="287"/>
      <c r="CM91" s="287"/>
      <c r="CN91" s="287"/>
      <c r="CO91" s="285"/>
      <c r="CP91" s="285"/>
      <c r="CQ91" s="285"/>
      <c r="CR91" s="285"/>
      <c r="CS91" s="285"/>
      <c r="CT91" s="288"/>
      <c r="CU91" s="288"/>
      <c r="CV91" s="288"/>
      <c r="CW91" s="288"/>
      <c r="CX91" s="288"/>
      <c r="CY91" s="288"/>
      <c r="CZ91" s="288"/>
      <c r="DA91" s="288"/>
      <c r="DB91" s="285"/>
      <c r="DC91" s="285"/>
      <c r="DD91" s="285"/>
      <c r="DE91" s="285"/>
      <c r="DF91" s="285"/>
      <c r="DG91" s="285"/>
      <c r="DH91" s="285"/>
      <c r="DI91" s="285"/>
      <c r="DJ91" s="285"/>
      <c r="DK91" s="285"/>
      <c r="DL91" s="285"/>
      <c r="DM91" s="285"/>
      <c r="DN91" s="285"/>
      <c r="DO91" s="285"/>
      <c r="DP91" s="285"/>
      <c r="DQ91" s="285"/>
      <c r="DR91" s="285"/>
      <c r="DS91" s="285"/>
      <c r="DT91" s="285"/>
      <c r="DU91" s="285"/>
      <c r="DV91" s="285"/>
      <c r="DW91" s="285"/>
      <c r="DX91" s="285"/>
      <c r="DY91" s="285"/>
      <c r="DZ91" s="285"/>
      <c r="EA91" s="285"/>
      <c r="EB91" s="285"/>
      <c r="EC91" s="285"/>
      <c r="ED91" s="285"/>
      <c r="EE91" s="285"/>
      <c r="EF91" s="285"/>
      <c r="EG91" s="285"/>
      <c r="EH91" s="285"/>
      <c r="EI91" s="285"/>
      <c r="EJ91" s="285"/>
      <c r="EK91" s="285"/>
      <c r="EL91" s="285"/>
      <c r="EM91" s="285"/>
      <c r="EN91" s="285"/>
      <c r="EO91" s="285"/>
      <c r="EP91" s="285"/>
      <c r="EQ91" s="285"/>
      <c r="ER91" s="285"/>
      <c r="ES91" s="285"/>
      <c r="ET91" s="285"/>
      <c r="EU91" s="285"/>
      <c r="EV91" s="285"/>
      <c r="EW91" s="206"/>
      <c r="GV91" s="123"/>
      <c r="GW91" s="124"/>
      <c r="GX91" s="254"/>
      <c r="GY91" s="254"/>
      <c r="GZ91" s="3"/>
      <c r="HA91" s="3"/>
      <c r="HB91" s="3" t="str">
        <f t="shared" ref="HB91:HB111" si="16">IF(GV91="","",IF(GY91&lt;&gt;"AKTIV",0,IF(OR(HA91="",HA91&lt;=0),GZ91/7,HA91)))</f>
        <v/>
      </c>
      <c r="HC91" s="3"/>
      <c r="HD91" s="3"/>
      <c r="HE91" s="6"/>
      <c r="HF91" s="127" t="str">
        <f t="shared" si="15"/>
        <v/>
      </c>
      <c r="HG91" s="128"/>
      <c r="HH91" s="129"/>
      <c r="HI91" s="98" t="str">
        <f t="shared" si="13"/>
        <v/>
      </c>
      <c r="HJ91" s="128"/>
      <c r="HK91" s="129"/>
      <c r="HL91" s="129"/>
      <c r="HM91" s="129"/>
      <c r="HN91" s="129"/>
      <c r="HO91" s="129"/>
      <c r="HP91" s="129"/>
      <c r="HQ91" s="129"/>
      <c r="HR91" s="129"/>
      <c r="HS91" s="129"/>
      <c r="HT91" s="129"/>
      <c r="HU91" s="129"/>
      <c r="HV91" s="137"/>
      <c r="HW91" s="208"/>
      <c r="HX91" s="98"/>
      <c r="HY91" s="98"/>
      <c r="HZ91" s="98"/>
      <c r="IA91" s="98"/>
      <c r="IB91" s="98"/>
      <c r="IC91" s="209"/>
    </row>
    <row r="92" spans="1:237" x14ac:dyDescent="0.35">
      <c r="BJ92" s="289"/>
      <c r="BK92" s="289"/>
      <c r="BL92" s="289"/>
      <c r="BM92" s="289"/>
      <c r="BN92" s="289"/>
      <c r="BO92" s="289"/>
      <c r="BP92" s="289"/>
      <c r="BQ92" s="289"/>
      <c r="BR92" s="289"/>
      <c r="BS92" s="289"/>
      <c r="BT92" s="289"/>
      <c r="BU92" s="289"/>
      <c r="BV92" s="290"/>
      <c r="BW92" s="290"/>
      <c r="BX92" s="290"/>
      <c r="BY92" s="287"/>
      <c r="BZ92" s="287"/>
      <c r="CA92" s="287"/>
      <c r="CB92" s="287"/>
      <c r="CC92" s="287"/>
      <c r="CD92" s="287"/>
      <c r="CE92" s="287"/>
      <c r="CF92" s="287"/>
      <c r="CG92" s="287"/>
      <c r="CH92" s="287"/>
      <c r="CI92" s="287"/>
      <c r="CJ92" s="287"/>
      <c r="CK92" s="287"/>
      <c r="CL92" s="287"/>
      <c r="CM92" s="287"/>
      <c r="CN92" s="287"/>
      <c r="CO92" s="285"/>
      <c r="CP92" s="285"/>
      <c r="CQ92" s="285"/>
      <c r="CR92" s="285"/>
      <c r="CS92" s="285"/>
      <c r="CT92" s="288"/>
      <c r="CU92" s="288"/>
      <c r="CV92" s="288"/>
      <c r="CW92" s="288"/>
      <c r="CX92" s="288"/>
      <c r="CY92" s="288"/>
      <c r="CZ92" s="288"/>
      <c r="DA92" s="288"/>
      <c r="DB92" s="285"/>
      <c r="DC92" s="285"/>
      <c r="DD92" s="285"/>
      <c r="DE92" s="285"/>
      <c r="DF92" s="285"/>
      <c r="DG92" s="285"/>
      <c r="DH92" s="285"/>
      <c r="DI92" s="285"/>
      <c r="DJ92" s="285"/>
      <c r="DK92" s="285"/>
      <c r="DL92" s="285"/>
      <c r="DM92" s="285"/>
      <c r="DN92" s="285"/>
      <c r="DO92" s="285"/>
      <c r="DP92" s="285"/>
      <c r="DQ92" s="285"/>
      <c r="DR92" s="285"/>
      <c r="DS92" s="285"/>
      <c r="DT92" s="285"/>
      <c r="DU92" s="285"/>
      <c r="DV92" s="285"/>
      <c r="DW92" s="285"/>
      <c r="DX92" s="285"/>
      <c r="DY92" s="285"/>
      <c r="DZ92" s="285"/>
      <c r="EA92" s="285"/>
      <c r="EB92" s="285"/>
      <c r="EC92" s="285"/>
      <c r="ED92" s="285"/>
      <c r="EE92" s="285"/>
      <c r="EF92" s="285"/>
      <c r="EG92" s="285"/>
      <c r="EH92" s="285"/>
      <c r="EI92" s="285"/>
      <c r="EJ92" s="285"/>
      <c r="EK92" s="285"/>
      <c r="EL92" s="285"/>
      <c r="EM92" s="285"/>
      <c r="EN92" s="285"/>
      <c r="EO92" s="285"/>
      <c r="EP92" s="285"/>
      <c r="EQ92" s="285"/>
      <c r="ER92" s="285"/>
      <c r="ES92" s="285"/>
      <c r="ET92" s="285"/>
      <c r="EU92" s="285"/>
      <c r="EV92" s="285"/>
      <c r="EW92" s="206"/>
      <c r="GV92" s="123"/>
      <c r="GW92" s="124"/>
      <c r="GX92" s="254"/>
      <c r="GY92" s="254"/>
      <c r="GZ92" s="3"/>
      <c r="HA92" s="3"/>
      <c r="HB92" s="3" t="str">
        <f t="shared" si="16"/>
        <v/>
      </c>
      <c r="HC92" s="3"/>
      <c r="HD92" s="3"/>
      <c r="HE92" s="6"/>
      <c r="HF92" s="127" t="str">
        <f t="shared" si="15"/>
        <v/>
      </c>
      <c r="HG92" s="128"/>
      <c r="HH92" s="129"/>
      <c r="HI92" s="98" t="str">
        <f t="shared" si="13"/>
        <v/>
      </c>
      <c r="HJ92" s="128"/>
      <c r="HK92" s="129"/>
      <c r="HL92" s="129"/>
      <c r="HM92" s="129"/>
      <c r="HN92" s="129"/>
      <c r="HO92" s="129"/>
      <c r="HP92" s="129"/>
      <c r="HQ92" s="129"/>
      <c r="HR92" s="129"/>
      <c r="HS92" s="129"/>
      <c r="HT92" s="129"/>
      <c r="HU92" s="129"/>
      <c r="HV92" s="137"/>
      <c r="HW92" s="208"/>
      <c r="HX92" s="98"/>
      <c r="HY92" s="98"/>
      <c r="HZ92" s="98"/>
      <c r="IA92" s="98"/>
      <c r="IB92" s="98"/>
      <c r="IC92" s="209"/>
    </row>
    <row r="93" spans="1:237" x14ac:dyDescent="0.35">
      <c r="BJ93" s="289"/>
      <c r="BK93" s="289"/>
      <c r="BL93" s="289"/>
      <c r="BM93" s="289"/>
      <c r="BN93" s="289"/>
      <c r="BO93" s="289"/>
      <c r="BP93" s="289"/>
      <c r="BQ93" s="289"/>
      <c r="BR93" s="289"/>
      <c r="BS93" s="289"/>
      <c r="BT93" s="289"/>
      <c r="BU93" s="289"/>
      <c r="BV93" s="290"/>
      <c r="BW93" s="290"/>
      <c r="BX93" s="290"/>
      <c r="BY93" s="287"/>
      <c r="BZ93" s="287"/>
      <c r="CA93" s="287"/>
      <c r="CB93" s="287"/>
      <c r="CC93" s="287"/>
      <c r="CD93" s="287"/>
      <c r="CE93" s="287"/>
      <c r="CF93" s="287"/>
      <c r="CG93" s="287"/>
      <c r="CH93" s="287"/>
      <c r="CI93" s="287"/>
      <c r="CJ93" s="287"/>
      <c r="CK93" s="287"/>
      <c r="CL93" s="287"/>
      <c r="CM93" s="287"/>
      <c r="CN93" s="287"/>
      <c r="CO93" s="285"/>
      <c r="CP93" s="285"/>
      <c r="CQ93" s="285"/>
      <c r="CR93" s="285"/>
      <c r="CS93" s="285"/>
      <c r="CT93" s="288"/>
      <c r="CU93" s="288"/>
      <c r="CV93" s="288"/>
      <c r="CW93" s="288"/>
      <c r="CX93" s="288"/>
      <c r="CY93" s="288"/>
      <c r="CZ93" s="288"/>
      <c r="DA93" s="288"/>
      <c r="DB93" s="285"/>
      <c r="DC93" s="285"/>
      <c r="DD93" s="285"/>
      <c r="DE93" s="285"/>
      <c r="DF93" s="285"/>
      <c r="DG93" s="285"/>
      <c r="DH93" s="285"/>
      <c r="DI93" s="285"/>
      <c r="DJ93" s="285"/>
      <c r="DK93" s="285"/>
      <c r="DL93" s="285"/>
      <c r="DM93" s="285"/>
      <c r="DN93" s="285"/>
      <c r="DO93" s="285"/>
      <c r="DP93" s="285"/>
      <c r="DQ93" s="285"/>
      <c r="DR93" s="285"/>
      <c r="DS93" s="285"/>
      <c r="DT93" s="285"/>
      <c r="DU93" s="285"/>
      <c r="DV93" s="285"/>
      <c r="DW93" s="285"/>
      <c r="DX93" s="285"/>
      <c r="DY93" s="285"/>
      <c r="DZ93" s="285"/>
      <c r="EA93" s="285"/>
      <c r="EB93" s="285"/>
      <c r="EC93" s="285"/>
      <c r="ED93" s="285"/>
      <c r="EE93" s="285"/>
      <c r="EF93" s="285"/>
      <c r="EG93" s="285"/>
      <c r="EH93" s="285"/>
      <c r="EI93" s="285"/>
      <c r="EJ93" s="285"/>
      <c r="EK93" s="285"/>
      <c r="EL93" s="285"/>
      <c r="EM93" s="285"/>
      <c r="EN93" s="285"/>
      <c r="EO93" s="285"/>
      <c r="EP93" s="285"/>
      <c r="EQ93" s="285"/>
      <c r="ER93" s="285"/>
      <c r="ES93" s="285"/>
      <c r="ET93" s="285"/>
      <c r="EU93" s="285"/>
      <c r="EV93" s="285"/>
      <c r="EW93" s="206"/>
      <c r="GV93" s="123"/>
      <c r="GW93" s="124"/>
      <c r="GX93" s="254"/>
      <c r="GY93" s="254"/>
      <c r="GZ93" s="3"/>
      <c r="HA93" s="3"/>
      <c r="HB93" s="3" t="str">
        <f t="shared" si="16"/>
        <v/>
      </c>
      <c r="HC93" s="3"/>
      <c r="HD93" s="3"/>
      <c r="HE93" s="6"/>
      <c r="HF93" s="127" t="str">
        <f t="shared" si="15"/>
        <v/>
      </c>
      <c r="HG93" s="128"/>
      <c r="HH93" s="129"/>
      <c r="HI93" s="98" t="str">
        <f t="shared" si="13"/>
        <v/>
      </c>
      <c r="HJ93" s="128"/>
      <c r="HK93" s="129"/>
      <c r="HL93" s="129"/>
      <c r="HM93" s="129"/>
      <c r="HN93" s="129"/>
      <c r="HO93" s="129"/>
      <c r="HP93" s="129"/>
      <c r="HQ93" s="129"/>
      <c r="HR93" s="129"/>
      <c r="HS93" s="129"/>
      <c r="HT93" s="129"/>
      <c r="HU93" s="129"/>
      <c r="HV93" s="137"/>
      <c r="HW93" s="208"/>
      <c r="HX93" s="98"/>
      <c r="HY93" s="98"/>
      <c r="HZ93" s="98"/>
      <c r="IA93" s="98"/>
      <c r="IB93" s="98"/>
      <c r="IC93" s="209"/>
    </row>
    <row r="94" spans="1:237" x14ac:dyDescent="0.35">
      <c r="BJ94" s="289"/>
      <c r="BK94" s="289"/>
      <c r="BL94" s="289"/>
      <c r="BM94" s="289"/>
      <c r="BN94" s="289"/>
      <c r="BO94" s="289"/>
      <c r="BP94" s="289"/>
      <c r="BQ94" s="289"/>
      <c r="BR94" s="289"/>
      <c r="BS94" s="289"/>
      <c r="BT94" s="289"/>
      <c r="BU94" s="289"/>
      <c r="BV94" s="290"/>
      <c r="BW94" s="290"/>
      <c r="BX94" s="290"/>
      <c r="BY94" s="287"/>
      <c r="BZ94" s="287"/>
      <c r="CA94" s="287"/>
      <c r="CB94" s="287"/>
      <c r="CC94" s="287"/>
      <c r="CD94" s="287"/>
      <c r="CE94" s="287"/>
      <c r="CF94" s="287"/>
      <c r="CG94" s="287"/>
      <c r="CH94" s="287"/>
      <c r="CI94" s="287"/>
      <c r="CJ94" s="287"/>
      <c r="CK94" s="287"/>
      <c r="CL94" s="287"/>
      <c r="CM94" s="287"/>
      <c r="CN94" s="287"/>
      <c r="CO94" s="285"/>
      <c r="CP94" s="285"/>
      <c r="CQ94" s="285"/>
      <c r="CR94" s="285"/>
      <c r="CS94" s="285"/>
      <c r="CT94" s="288"/>
      <c r="CU94" s="288"/>
      <c r="CV94" s="288"/>
      <c r="CW94" s="288"/>
      <c r="CX94" s="288"/>
      <c r="CY94" s="288"/>
      <c r="CZ94" s="288"/>
      <c r="DA94" s="288"/>
      <c r="DB94" s="285"/>
      <c r="DC94" s="285"/>
      <c r="DD94" s="285"/>
      <c r="DE94" s="285"/>
      <c r="DF94" s="285"/>
      <c r="DG94" s="285"/>
      <c r="DH94" s="285"/>
      <c r="DI94" s="285"/>
      <c r="DJ94" s="285"/>
      <c r="DK94" s="285"/>
      <c r="DL94" s="285"/>
      <c r="DM94" s="285"/>
      <c r="DN94" s="285"/>
      <c r="DO94" s="285"/>
      <c r="DP94" s="285"/>
      <c r="DQ94" s="285"/>
      <c r="DR94" s="285"/>
      <c r="DS94" s="285"/>
      <c r="DT94" s="285"/>
      <c r="DU94" s="285"/>
      <c r="DV94" s="285"/>
      <c r="DW94" s="285"/>
      <c r="DX94" s="285"/>
      <c r="DY94" s="285"/>
      <c r="DZ94" s="285"/>
      <c r="EA94" s="285"/>
      <c r="EB94" s="285"/>
      <c r="EC94" s="285"/>
      <c r="ED94" s="285"/>
      <c r="EE94" s="285"/>
      <c r="EF94" s="285"/>
      <c r="EG94" s="285"/>
      <c r="EH94" s="285"/>
      <c r="EI94" s="285"/>
      <c r="EJ94" s="285"/>
      <c r="EK94" s="285"/>
      <c r="EL94" s="285"/>
      <c r="EM94" s="285"/>
      <c r="EN94" s="285"/>
      <c r="EO94" s="285"/>
      <c r="EP94" s="285"/>
      <c r="EQ94" s="285"/>
      <c r="ER94" s="285"/>
      <c r="ES94" s="285"/>
      <c r="ET94" s="285"/>
      <c r="EU94" s="285"/>
      <c r="EV94" s="285"/>
      <c r="EW94" s="206"/>
      <c r="GV94" s="123"/>
      <c r="GW94" s="124"/>
      <c r="GX94" s="254"/>
      <c r="GY94" s="254"/>
      <c r="GZ94" s="3"/>
      <c r="HA94" s="3"/>
      <c r="HB94" s="3" t="str">
        <f t="shared" si="16"/>
        <v/>
      </c>
      <c r="HC94" s="3"/>
      <c r="HD94" s="3"/>
      <c r="HE94" s="6"/>
      <c r="HF94" s="127" t="str">
        <f t="shared" si="15"/>
        <v/>
      </c>
      <c r="HG94" s="128"/>
      <c r="HH94" s="129"/>
      <c r="HI94" s="98" t="str">
        <f t="shared" si="13"/>
        <v/>
      </c>
      <c r="HJ94" s="128"/>
      <c r="HK94" s="129"/>
      <c r="HL94" s="129"/>
      <c r="HM94" s="129"/>
      <c r="HN94" s="129"/>
      <c r="HO94" s="129"/>
      <c r="HP94" s="129"/>
      <c r="HQ94" s="129"/>
      <c r="HR94" s="129"/>
      <c r="HS94" s="129"/>
      <c r="HT94" s="129"/>
      <c r="HU94" s="129"/>
      <c r="HV94" s="137"/>
      <c r="HW94" s="208"/>
      <c r="HX94" s="98"/>
      <c r="HY94" s="98"/>
      <c r="HZ94" s="98"/>
      <c r="IA94" s="98"/>
      <c r="IB94" s="98"/>
      <c r="IC94" s="209"/>
    </row>
    <row r="95" spans="1:237" x14ac:dyDescent="0.35">
      <c r="BJ95" s="289"/>
      <c r="BK95" s="289"/>
      <c r="BL95" s="289"/>
      <c r="BM95" s="289"/>
      <c r="BN95" s="289"/>
      <c r="BO95" s="289"/>
      <c r="BP95" s="289"/>
      <c r="BQ95" s="289"/>
      <c r="BR95" s="289"/>
      <c r="BS95" s="289"/>
      <c r="BT95" s="289"/>
      <c r="BU95" s="289"/>
      <c r="BV95" s="290"/>
      <c r="BW95" s="290"/>
      <c r="BX95" s="290"/>
      <c r="BY95" s="287"/>
      <c r="BZ95" s="287"/>
      <c r="CA95" s="287"/>
      <c r="CB95" s="287"/>
      <c r="CC95" s="287"/>
      <c r="CD95" s="287"/>
      <c r="CE95" s="287"/>
      <c r="CF95" s="287"/>
      <c r="CG95" s="287"/>
      <c r="CH95" s="287"/>
      <c r="CI95" s="287"/>
      <c r="CJ95" s="287"/>
      <c r="CK95" s="287"/>
      <c r="CL95" s="287"/>
      <c r="CM95" s="287"/>
      <c r="CN95" s="287"/>
      <c r="CO95" s="285"/>
      <c r="CP95" s="285"/>
      <c r="CQ95" s="285"/>
      <c r="CR95" s="285"/>
      <c r="CS95" s="285"/>
      <c r="CT95" s="288"/>
      <c r="CU95" s="288"/>
      <c r="CV95" s="288"/>
      <c r="CW95" s="288"/>
      <c r="CX95" s="288"/>
      <c r="CY95" s="288"/>
      <c r="CZ95" s="288"/>
      <c r="DA95" s="288"/>
      <c r="DB95" s="285"/>
      <c r="DC95" s="285"/>
      <c r="DD95" s="285"/>
      <c r="DE95" s="285"/>
      <c r="DF95" s="285"/>
      <c r="DG95" s="285"/>
      <c r="DH95" s="285"/>
      <c r="DI95" s="285"/>
      <c r="DJ95" s="285"/>
      <c r="DK95" s="285"/>
      <c r="DL95" s="285"/>
      <c r="DM95" s="285"/>
      <c r="DN95" s="285"/>
      <c r="DO95" s="285"/>
      <c r="DP95" s="285"/>
      <c r="DQ95" s="285"/>
      <c r="DR95" s="285"/>
      <c r="DS95" s="285"/>
      <c r="DT95" s="285"/>
      <c r="DU95" s="285"/>
      <c r="DV95" s="285"/>
      <c r="DW95" s="285"/>
      <c r="DX95" s="285"/>
      <c r="DY95" s="285"/>
      <c r="DZ95" s="285"/>
      <c r="EA95" s="285"/>
      <c r="EB95" s="285"/>
      <c r="EC95" s="285"/>
      <c r="ED95" s="285"/>
      <c r="EE95" s="285"/>
      <c r="EF95" s="285"/>
      <c r="EG95" s="285"/>
      <c r="EH95" s="285"/>
      <c r="EI95" s="285"/>
      <c r="EJ95" s="285"/>
      <c r="EK95" s="285"/>
      <c r="EL95" s="285"/>
      <c r="EM95" s="285"/>
      <c r="EN95" s="285"/>
      <c r="EO95" s="285"/>
      <c r="EP95" s="285"/>
      <c r="EQ95" s="285"/>
      <c r="ER95" s="285"/>
      <c r="ES95" s="285"/>
      <c r="ET95" s="285"/>
      <c r="EU95" s="285"/>
      <c r="EV95" s="285"/>
      <c r="EW95" s="206"/>
      <c r="GV95" s="123"/>
      <c r="GW95" s="124"/>
      <c r="GX95" s="254"/>
      <c r="GY95" s="254"/>
      <c r="GZ95" s="3"/>
      <c r="HA95" s="3"/>
      <c r="HB95" s="3" t="str">
        <f t="shared" si="16"/>
        <v/>
      </c>
      <c r="HC95" s="3"/>
      <c r="HD95" s="3"/>
      <c r="HE95" s="6"/>
      <c r="HF95" s="127" t="str">
        <f t="shared" si="15"/>
        <v/>
      </c>
      <c r="HG95" s="128"/>
      <c r="HH95" s="129"/>
      <c r="HI95" s="98" t="str">
        <f t="shared" si="13"/>
        <v/>
      </c>
      <c r="HJ95" s="128"/>
      <c r="HK95" s="129"/>
      <c r="HL95" s="129"/>
      <c r="HM95" s="129"/>
      <c r="HN95" s="129"/>
      <c r="HO95" s="129"/>
      <c r="HP95" s="129"/>
      <c r="HQ95" s="129"/>
      <c r="HR95" s="129"/>
      <c r="HS95" s="129"/>
      <c r="HT95" s="129"/>
      <c r="HU95" s="129"/>
      <c r="HV95" s="137"/>
      <c r="HW95" s="208"/>
      <c r="HX95" s="98"/>
      <c r="HY95" s="98"/>
      <c r="HZ95" s="98"/>
      <c r="IA95" s="98"/>
      <c r="IB95" s="98"/>
      <c r="IC95" s="209"/>
    </row>
    <row r="96" spans="1:237" x14ac:dyDescent="0.35">
      <c r="BJ96" s="289"/>
      <c r="BK96" s="289"/>
      <c r="BL96" s="289"/>
      <c r="BM96" s="289"/>
      <c r="BN96" s="289"/>
      <c r="BO96" s="289"/>
      <c r="BP96" s="289"/>
      <c r="BQ96" s="289"/>
      <c r="BR96" s="289"/>
      <c r="BS96" s="289"/>
      <c r="BT96" s="289"/>
      <c r="BU96" s="289"/>
      <c r="BV96" s="290"/>
      <c r="BW96" s="290"/>
      <c r="BX96" s="290"/>
      <c r="BY96" s="287"/>
      <c r="BZ96" s="287"/>
      <c r="CA96" s="287"/>
      <c r="CB96" s="287"/>
      <c r="CC96" s="287"/>
      <c r="CD96" s="287"/>
      <c r="CE96" s="287"/>
      <c r="CF96" s="287"/>
      <c r="CG96" s="287"/>
      <c r="CH96" s="287"/>
      <c r="CI96" s="287"/>
      <c r="CJ96" s="287"/>
      <c r="CK96" s="287"/>
      <c r="CL96" s="287"/>
      <c r="CM96" s="287"/>
      <c r="CN96" s="287"/>
      <c r="CO96" s="285"/>
      <c r="CP96" s="285"/>
      <c r="CQ96" s="285"/>
      <c r="CR96" s="285"/>
      <c r="CS96" s="285"/>
      <c r="CT96" s="288"/>
      <c r="CU96" s="288"/>
      <c r="CV96" s="288"/>
      <c r="CW96" s="288"/>
      <c r="CX96" s="288"/>
      <c r="CY96" s="288"/>
      <c r="CZ96" s="288"/>
      <c r="DA96" s="288"/>
      <c r="DB96" s="285"/>
      <c r="DC96" s="285"/>
      <c r="DD96" s="285"/>
      <c r="DE96" s="285"/>
      <c r="DF96" s="285"/>
      <c r="DG96" s="285"/>
      <c r="DH96" s="285"/>
      <c r="DI96" s="285"/>
      <c r="DJ96" s="285"/>
      <c r="DK96" s="285"/>
      <c r="DL96" s="285"/>
      <c r="DM96" s="285"/>
      <c r="DN96" s="285"/>
      <c r="DO96" s="285"/>
      <c r="DP96" s="285"/>
      <c r="DQ96" s="285"/>
      <c r="DR96" s="285"/>
      <c r="DS96" s="285"/>
      <c r="DT96" s="285"/>
      <c r="DU96" s="285"/>
      <c r="DV96" s="285"/>
      <c r="DW96" s="285"/>
      <c r="DX96" s="285"/>
      <c r="DY96" s="285"/>
      <c r="DZ96" s="285"/>
      <c r="EA96" s="285"/>
      <c r="EB96" s="285"/>
      <c r="EC96" s="285"/>
      <c r="ED96" s="285"/>
      <c r="EE96" s="285"/>
      <c r="EF96" s="285"/>
      <c r="EG96" s="285"/>
      <c r="EH96" s="285"/>
      <c r="EI96" s="285"/>
      <c r="EJ96" s="285"/>
      <c r="EK96" s="285"/>
      <c r="EL96" s="285"/>
      <c r="EM96" s="285"/>
      <c r="EN96" s="285"/>
      <c r="EO96" s="285"/>
      <c r="EP96" s="285"/>
      <c r="EQ96" s="285"/>
      <c r="ER96" s="285"/>
      <c r="ES96" s="285"/>
      <c r="ET96" s="285"/>
      <c r="EU96" s="285"/>
      <c r="EV96" s="285"/>
      <c r="EW96" s="206"/>
      <c r="GV96" s="123"/>
      <c r="GW96" s="124"/>
      <c r="GX96" s="254"/>
      <c r="GY96" s="254"/>
      <c r="GZ96" s="3"/>
      <c r="HA96" s="3"/>
      <c r="HB96" s="3" t="str">
        <f t="shared" si="16"/>
        <v/>
      </c>
      <c r="HC96" s="3"/>
      <c r="HD96" s="3"/>
      <c r="HE96" s="6"/>
      <c r="HF96" s="127" t="str">
        <f t="shared" si="15"/>
        <v/>
      </c>
      <c r="HG96" s="128"/>
      <c r="HH96" s="129"/>
      <c r="HI96" s="98" t="str">
        <f t="shared" si="13"/>
        <v/>
      </c>
      <c r="HJ96" s="128"/>
      <c r="HK96" s="129"/>
      <c r="HL96" s="129"/>
      <c r="HM96" s="129"/>
      <c r="HN96" s="129"/>
      <c r="HO96" s="129"/>
      <c r="HP96" s="129"/>
      <c r="HQ96" s="129"/>
      <c r="HR96" s="129"/>
      <c r="HS96" s="129"/>
      <c r="HT96" s="129"/>
      <c r="HU96" s="129"/>
      <c r="HV96" s="137"/>
      <c r="HW96" s="208"/>
      <c r="HX96" s="98"/>
      <c r="HY96" s="98"/>
      <c r="HZ96" s="98"/>
      <c r="IA96" s="98"/>
      <c r="IB96" s="98"/>
      <c r="IC96" s="209"/>
    </row>
    <row r="97" spans="62:237" x14ac:dyDescent="0.35">
      <c r="BJ97" s="289"/>
      <c r="BK97" s="289"/>
      <c r="BL97" s="289"/>
      <c r="BM97" s="289"/>
      <c r="BN97" s="289"/>
      <c r="BO97" s="289"/>
      <c r="BP97" s="289"/>
      <c r="BQ97" s="289"/>
      <c r="BR97" s="289"/>
      <c r="BS97" s="289"/>
      <c r="BT97" s="289"/>
      <c r="BU97" s="289"/>
      <c r="BV97" s="290"/>
      <c r="BW97" s="290"/>
      <c r="BX97" s="290"/>
      <c r="BY97" s="287"/>
      <c r="BZ97" s="287"/>
      <c r="CA97" s="287"/>
      <c r="CB97" s="287"/>
      <c r="CC97" s="287"/>
      <c r="CD97" s="287"/>
      <c r="CE97" s="287"/>
      <c r="CF97" s="287"/>
      <c r="CG97" s="287"/>
      <c r="CH97" s="287"/>
      <c r="CI97" s="287"/>
      <c r="CJ97" s="287"/>
      <c r="CK97" s="287"/>
      <c r="CL97" s="287"/>
      <c r="CM97" s="287"/>
      <c r="CN97" s="287"/>
      <c r="CO97" s="285"/>
      <c r="CP97" s="285"/>
      <c r="CQ97" s="285"/>
      <c r="CR97" s="285"/>
      <c r="CS97" s="285"/>
      <c r="CT97" s="288"/>
      <c r="CU97" s="288"/>
      <c r="CV97" s="288"/>
      <c r="CW97" s="288"/>
      <c r="CX97" s="288"/>
      <c r="CY97" s="288"/>
      <c r="CZ97" s="288"/>
      <c r="DA97" s="288"/>
      <c r="DB97" s="285"/>
      <c r="DC97" s="285"/>
      <c r="DD97" s="285"/>
      <c r="DE97" s="285"/>
      <c r="DF97" s="285"/>
      <c r="DG97" s="285"/>
      <c r="DH97" s="285"/>
      <c r="DI97" s="285"/>
      <c r="DJ97" s="285"/>
      <c r="DK97" s="285"/>
      <c r="DL97" s="285"/>
      <c r="DM97" s="285"/>
      <c r="DN97" s="285"/>
      <c r="DO97" s="285"/>
      <c r="DP97" s="285"/>
      <c r="DQ97" s="285"/>
      <c r="DR97" s="285"/>
      <c r="DS97" s="285"/>
      <c r="DT97" s="285"/>
      <c r="DU97" s="285"/>
      <c r="DV97" s="285"/>
      <c r="DW97" s="285"/>
      <c r="DX97" s="285"/>
      <c r="DY97" s="285"/>
      <c r="DZ97" s="285"/>
      <c r="EA97" s="285"/>
      <c r="EB97" s="285"/>
      <c r="EC97" s="285"/>
      <c r="ED97" s="285"/>
      <c r="EE97" s="285"/>
      <c r="EF97" s="285"/>
      <c r="EG97" s="285"/>
      <c r="EH97" s="285"/>
      <c r="EI97" s="285"/>
      <c r="EJ97" s="285"/>
      <c r="EK97" s="285"/>
      <c r="EL97" s="285"/>
      <c r="EM97" s="285"/>
      <c r="EN97" s="285"/>
      <c r="EO97" s="285"/>
      <c r="EP97" s="285"/>
      <c r="EQ97" s="285"/>
      <c r="ER97" s="285"/>
      <c r="ES97" s="285"/>
      <c r="ET97" s="285"/>
      <c r="EU97" s="285"/>
      <c r="EV97" s="285"/>
      <c r="EW97" s="206"/>
      <c r="GV97" s="123"/>
      <c r="GW97" s="124"/>
      <c r="GX97" s="254"/>
      <c r="GY97" s="254"/>
      <c r="GZ97" s="3"/>
      <c r="HA97" s="3"/>
      <c r="HB97" s="3" t="str">
        <f t="shared" si="16"/>
        <v/>
      </c>
      <c r="HC97" s="3"/>
      <c r="HD97" s="3"/>
      <c r="HE97" s="6"/>
      <c r="HF97" s="127" t="str">
        <f t="shared" si="15"/>
        <v/>
      </c>
      <c r="HG97" s="128"/>
      <c r="HH97" s="129"/>
      <c r="HI97" s="98" t="str">
        <f t="shared" si="13"/>
        <v/>
      </c>
      <c r="HJ97" s="128"/>
      <c r="HK97" s="129"/>
      <c r="HL97" s="129"/>
      <c r="HM97" s="129"/>
      <c r="HN97" s="129"/>
      <c r="HO97" s="129"/>
      <c r="HP97" s="129"/>
      <c r="HQ97" s="129"/>
      <c r="HR97" s="129"/>
      <c r="HS97" s="129"/>
      <c r="HT97" s="129"/>
      <c r="HU97" s="129"/>
      <c r="HV97" s="137"/>
      <c r="HW97" s="208"/>
      <c r="HX97" s="98"/>
      <c r="HY97" s="98"/>
      <c r="HZ97" s="98"/>
      <c r="IA97" s="98"/>
      <c r="IB97" s="98"/>
      <c r="IC97" s="209"/>
    </row>
    <row r="98" spans="62:237" x14ac:dyDescent="0.35">
      <c r="BJ98" s="289"/>
      <c r="BK98" s="289"/>
      <c r="BL98" s="289"/>
      <c r="BM98" s="289"/>
      <c r="BN98" s="289"/>
      <c r="BO98" s="289"/>
      <c r="BP98" s="289"/>
      <c r="BQ98" s="289"/>
      <c r="BR98" s="289"/>
      <c r="BS98" s="289"/>
      <c r="BT98" s="289"/>
      <c r="BU98" s="289"/>
      <c r="BV98" s="290"/>
      <c r="BW98" s="290"/>
      <c r="BX98" s="290"/>
      <c r="BY98" s="287"/>
      <c r="BZ98" s="287"/>
      <c r="CA98" s="287"/>
      <c r="CB98" s="287"/>
      <c r="CC98" s="287"/>
      <c r="CD98" s="287"/>
      <c r="CE98" s="287"/>
      <c r="CF98" s="287"/>
      <c r="CG98" s="287"/>
      <c r="CH98" s="287"/>
      <c r="CI98" s="287"/>
      <c r="CJ98" s="287"/>
      <c r="CK98" s="287"/>
      <c r="CL98" s="287"/>
      <c r="CM98" s="287"/>
      <c r="CN98" s="287"/>
      <c r="CO98" s="285"/>
      <c r="CP98" s="285"/>
      <c r="CQ98" s="285"/>
      <c r="CR98" s="285"/>
      <c r="CS98" s="285"/>
      <c r="CT98" s="288"/>
      <c r="CU98" s="288"/>
      <c r="CV98" s="288"/>
      <c r="CW98" s="288"/>
      <c r="CX98" s="288"/>
      <c r="CY98" s="288"/>
      <c r="CZ98" s="288"/>
      <c r="DA98" s="288"/>
      <c r="DB98" s="285"/>
      <c r="DC98" s="285"/>
      <c r="DD98" s="285"/>
      <c r="DE98" s="285"/>
      <c r="DF98" s="285"/>
      <c r="DG98" s="285"/>
      <c r="DH98" s="285"/>
      <c r="DI98" s="285"/>
      <c r="DJ98" s="285"/>
      <c r="DK98" s="285"/>
      <c r="DL98" s="285"/>
      <c r="DM98" s="285"/>
      <c r="DN98" s="285"/>
      <c r="DO98" s="285"/>
      <c r="DP98" s="285"/>
      <c r="DQ98" s="285"/>
      <c r="DR98" s="285"/>
      <c r="DS98" s="285"/>
      <c r="DT98" s="285"/>
      <c r="DU98" s="285"/>
      <c r="DV98" s="285"/>
      <c r="DW98" s="285"/>
      <c r="DX98" s="285"/>
      <c r="DY98" s="285"/>
      <c r="DZ98" s="285"/>
      <c r="EA98" s="285"/>
      <c r="EB98" s="285"/>
      <c r="EC98" s="285"/>
      <c r="ED98" s="285"/>
      <c r="EE98" s="285"/>
      <c r="EF98" s="285"/>
      <c r="EG98" s="285"/>
      <c r="EH98" s="285"/>
      <c r="EI98" s="285"/>
      <c r="EJ98" s="285"/>
      <c r="EK98" s="285"/>
      <c r="EL98" s="285"/>
      <c r="EM98" s="285"/>
      <c r="EN98" s="285"/>
      <c r="EO98" s="285"/>
      <c r="EP98" s="285"/>
      <c r="EQ98" s="285"/>
      <c r="ER98" s="285"/>
      <c r="ES98" s="285"/>
      <c r="ET98" s="285"/>
      <c r="EU98" s="285"/>
      <c r="EV98" s="285"/>
      <c r="EW98" s="206"/>
      <c r="GV98" s="123"/>
      <c r="GW98" s="124"/>
      <c r="GX98" s="254"/>
      <c r="GY98" s="254"/>
      <c r="GZ98" s="3"/>
      <c r="HA98" s="3"/>
      <c r="HB98" s="3" t="str">
        <f t="shared" si="16"/>
        <v/>
      </c>
      <c r="HC98" s="3"/>
      <c r="HD98" s="3"/>
      <c r="HE98" s="6"/>
      <c r="HF98" s="127" t="str">
        <f t="shared" si="15"/>
        <v/>
      </c>
      <c r="HG98" s="128"/>
      <c r="HH98" s="129"/>
      <c r="HI98" s="98" t="str">
        <f t="shared" si="13"/>
        <v/>
      </c>
      <c r="HJ98" s="128"/>
      <c r="HK98" s="129"/>
      <c r="HL98" s="129"/>
      <c r="HM98" s="129"/>
      <c r="HN98" s="129"/>
      <c r="HO98" s="129"/>
      <c r="HP98" s="129"/>
      <c r="HQ98" s="129"/>
      <c r="HR98" s="129"/>
      <c r="HS98" s="129"/>
      <c r="HT98" s="129"/>
      <c r="HU98" s="129"/>
      <c r="HV98" s="137"/>
      <c r="HW98" s="208"/>
      <c r="HX98" s="98"/>
      <c r="HY98" s="98"/>
      <c r="HZ98" s="98"/>
      <c r="IA98" s="98"/>
      <c r="IB98" s="98"/>
      <c r="IC98" s="209"/>
    </row>
    <row r="99" spans="62:237" x14ac:dyDescent="0.35">
      <c r="BJ99" s="289"/>
      <c r="BK99" s="289"/>
      <c r="BL99" s="289"/>
      <c r="BM99" s="289"/>
      <c r="BN99" s="289"/>
      <c r="BO99" s="289"/>
      <c r="BP99" s="289"/>
      <c r="BQ99" s="289"/>
      <c r="BR99" s="289"/>
      <c r="BS99" s="289"/>
      <c r="BT99" s="289"/>
      <c r="BU99" s="289"/>
      <c r="BV99" s="290"/>
      <c r="BW99" s="290"/>
      <c r="BX99" s="290"/>
      <c r="BY99" s="287"/>
      <c r="BZ99" s="287"/>
      <c r="CA99" s="287"/>
      <c r="CB99" s="287"/>
      <c r="CC99" s="287"/>
      <c r="CD99" s="287"/>
      <c r="CE99" s="287"/>
      <c r="CF99" s="287"/>
      <c r="CG99" s="287"/>
      <c r="CH99" s="287"/>
      <c r="CI99" s="287"/>
      <c r="CJ99" s="287"/>
      <c r="CK99" s="287"/>
      <c r="CL99" s="287"/>
      <c r="CM99" s="287"/>
      <c r="CN99" s="287"/>
      <c r="CO99" s="285"/>
      <c r="CP99" s="285"/>
      <c r="CQ99" s="285"/>
      <c r="CR99" s="285"/>
      <c r="CS99" s="285"/>
      <c r="CT99" s="288"/>
      <c r="CU99" s="288"/>
      <c r="CV99" s="288"/>
      <c r="CW99" s="288"/>
      <c r="CX99" s="288"/>
      <c r="CY99" s="288"/>
      <c r="CZ99" s="288"/>
      <c r="DA99" s="288"/>
      <c r="DB99" s="285"/>
      <c r="DC99" s="285"/>
      <c r="DD99" s="285"/>
      <c r="DE99" s="285"/>
      <c r="DF99" s="285"/>
      <c r="DG99" s="285"/>
      <c r="DH99" s="285"/>
      <c r="DI99" s="285"/>
      <c r="DJ99" s="285"/>
      <c r="DK99" s="285"/>
      <c r="DL99" s="285"/>
      <c r="DM99" s="285"/>
      <c r="DN99" s="285"/>
      <c r="DO99" s="285"/>
      <c r="DP99" s="285"/>
      <c r="DQ99" s="285"/>
      <c r="DR99" s="285"/>
      <c r="DS99" s="285"/>
      <c r="DT99" s="285"/>
      <c r="DU99" s="285"/>
      <c r="DV99" s="285"/>
      <c r="DW99" s="285"/>
      <c r="DX99" s="285"/>
      <c r="DY99" s="285"/>
      <c r="DZ99" s="285"/>
      <c r="EA99" s="285"/>
      <c r="EB99" s="285"/>
      <c r="EC99" s="285"/>
      <c r="ED99" s="285"/>
      <c r="EE99" s="285"/>
      <c r="EF99" s="285"/>
      <c r="EG99" s="285"/>
      <c r="EH99" s="285"/>
      <c r="EI99" s="285"/>
      <c r="EJ99" s="285"/>
      <c r="EK99" s="285"/>
      <c r="EL99" s="285"/>
      <c r="EM99" s="285"/>
      <c r="EN99" s="285"/>
      <c r="EO99" s="285"/>
      <c r="EP99" s="285"/>
      <c r="EQ99" s="285"/>
      <c r="ER99" s="285"/>
      <c r="ES99" s="285"/>
      <c r="ET99" s="285"/>
      <c r="EU99" s="285"/>
      <c r="EV99" s="285"/>
      <c r="EW99" s="206"/>
      <c r="GV99" s="123"/>
      <c r="GW99" s="124"/>
      <c r="GX99" s="254"/>
      <c r="GY99" s="254"/>
      <c r="GZ99" s="3"/>
      <c r="HA99" s="3"/>
      <c r="HB99" s="3" t="str">
        <f t="shared" si="16"/>
        <v/>
      </c>
      <c r="HC99" s="3"/>
      <c r="HD99" s="3"/>
      <c r="HE99" s="6"/>
      <c r="HF99" s="127" t="str">
        <f t="shared" si="15"/>
        <v/>
      </c>
      <c r="HG99" s="128"/>
      <c r="HH99" s="129"/>
      <c r="HI99" s="98" t="str">
        <f t="shared" si="13"/>
        <v/>
      </c>
      <c r="HJ99" s="128"/>
      <c r="HK99" s="129"/>
      <c r="HL99" s="129"/>
      <c r="HM99" s="129"/>
      <c r="HN99" s="129"/>
      <c r="HO99" s="129"/>
      <c r="HP99" s="129"/>
      <c r="HQ99" s="129"/>
      <c r="HR99" s="129"/>
      <c r="HS99" s="129"/>
      <c r="HT99" s="129"/>
      <c r="HU99" s="129"/>
      <c r="HV99" s="137"/>
      <c r="HW99" s="208"/>
      <c r="HX99" s="98"/>
      <c r="HY99" s="98"/>
      <c r="HZ99" s="98"/>
      <c r="IA99" s="98"/>
      <c r="IB99" s="98"/>
      <c r="IC99" s="209"/>
    </row>
    <row r="100" spans="62:237" x14ac:dyDescent="0.35">
      <c r="BJ100" s="289"/>
      <c r="BK100" s="289"/>
      <c r="BL100" s="289"/>
      <c r="BM100" s="289"/>
      <c r="BN100" s="289"/>
      <c r="BO100" s="289"/>
      <c r="BP100" s="289"/>
      <c r="BQ100" s="289"/>
      <c r="BR100" s="289"/>
      <c r="BS100" s="289"/>
      <c r="BT100" s="289"/>
      <c r="BU100" s="289"/>
      <c r="BV100" s="290"/>
      <c r="BW100" s="290"/>
      <c r="BX100" s="290"/>
      <c r="BY100" s="287"/>
      <c r="BZ100" s="287"/>
      <c r="CA100" s="287"/>
      <c r="CB100" s="287"/>
      <c r="CC100" s="287"/>
      <c r="CD100" s="287"/>
      <c r="CE100" s="287"/>
      <c r="CF100" s="287"/>
      <c r="CG100" s="287"/>
      <c r="CH100" s="287"/>
      <c r="CI100" s="287"/>
      <c r="CJ100" s="287"/>
      <c r="CK100" s="287"/>
      <c r="CL100" s="287"/>
      <c r="CM100" s="287"/>
      <c r="CN100" s="287"/>
      <c r="CO100" s="285"/>
      <c r="CP100" s="285"/>
      <c r="CQ100" s="285"/>
      <c r="CR100" s="285"/>
      <c r="CS100" s="285"/>
      <c r="CT100" s="288"/>
      <c r="CU100" s="288"/>
      <c r="CV100" s="288"/>
      <c r="CW100" s="288"/>
      <c r="CX100" s="288"/>
      <c r="CY100" s="288"/>
      <c r="CZ100" s="288"/>
      <c r="DA100" s="288"/>
      <c r="DB100" s="285"/>
      <c r="DC100" s="285"/>
      <c r="DD100" s="285"/>
      <c r="DE100" s="285"/>
      <c r="DF100" s="285"/>
      <c r="DG100" s="285"/>
      <c r="DH100" s="285"/>
      <c r="DI100" s="285"/>
      <c r="DJ100" s="285"/>
      <c r="DK100" s="285"/>
      <c r="DL100" s="285"/>
      <c r="DM100" s="285"/>
      <c r="DN100" s="285"/>
      <c r="DO100" s="285"/>
      <c r="DP100" s="285"/>
      <c r="DQ100" s="285"/>
      <c r="DR100" s="285"/>
      <c r="DS100" s="285"/>
      <c r="DT100" s="285"/>
      <c r="DU100" s="285"/>
      <c r="DV100" s="285"/>
      <c r="DW100" s="285"/>
      <c r="DX100" s="285"/>
      <c r="DY100" s="285"/>
      <c r="DZ100" s="285"/>
      <c r="EA100" s="285"/>
      <c r="EB100" s="285"/>
      <c r="EC100" s="285"/>
      <c r="ED100" s="285"/>
      <c r="EE100" s="285"/>
      <c r="EF100" s="285"/>
      <c r="EG100" s="285"/>
      <c r="EH100" s="285"/>
      <c r="EI100" s="285"/>
      <c r="EJ100" s="285"/>
      <c r="EK100" s="285"/>
      <c r="EL100" s="285"/>
      <c r="EM100" s="285"/>
      <c r="EN100" s="285"/>
      <c r="EO100" s="285"/>
      <c r="EP100" s="285"/>
      <c r="EQ100" s="285"/>
      <c r="ER100" s="285"/>
      <c r="ES100" s="285"/>
      <c r="ET100" s="285"/>
      <c r="EU100" s="285"/>
      <c r="EV100" s="285"/>
      <c r="EW100" s="206"/>
      <c r="GV100" s="123"/>
      <c r="GW100" s="124"/>
      <c r="GX100" s="254"/>
      <c r="GY100" s="254"/>
      <c r="GZ100" s="3"/>
      <c r="HA100" s="3"/>
      <c r="HB100" s="3" t="str">
        <f t="shared" si="16"/>
        <v/>
      </c>
      <c r="HC100" s="3"/>
      <c r="HD100" s="3"/>
      <c r="HE100" s="6"/>
      <c r="HF100" s="127" t="str">
        <f t="shared" si="15"/>
        <v/>
      </c>
      <c r="HG100" s="128"/>
      <c r="HH100" s="129"/>
      <c r="HI100" s="98" t="str">
        <f t="shared" si="13"/>
        <v/>
      </c>
      <c r="HJ100" s="128"/>
      <c r="HK100" s="129"/>
      <c r="HL100" s="129"/>
      <c r="HM100" s="129"/>
      <c r="HN100" s="129"/>
      <c r="HO100" s="129"/>
      <c r="HP100" s="129"/>
      <c r="HQ100" s="129"/>
      <c r="HR100" s="129"/>
      <c r="HS100" s="129"/>
      <c r="HT100" s="129"/>
      <c r="HU100" s="129"/>
      <c r="HV100" s="137"/>
      <c r="HW100" s="208"/>
      <c r="HX100" s="98"/>
      <c r="HY100" s="98"/>
      <c r="HZ100" s="98"/>
      <c r="IA100" s="98"/>
      <c r="IB100" s="98"/>
      <c r="IC100" s="209"/>
    </row>
    <row r="101" spans="62:237" x14ac:dyDescent="0.35">
      <c r="BJ101" s="289"/>
      <c r="BK101" s="289"/>
      <c r="BL101" s="289"/>
      <c r="BM101" s="289"/>
      <c r="BN101" s="289"/>
      <c r="BO101" s="289"/>
      <c r="BP101" s="289"/>
      <c r="BQ101" s="289"/>
      <c r="BR101" s="289"/>
      <c r="BS101" s="289"/>
      <c r="BT101" s="289"/>
      <c r="BU101" s="289"/>
      <c r="BV101" s="290"/>
      <c r="BW101" s="290"/>
      <c r="BX101" s="290"/>
      <c r="BY101" s="287"/>
      <c r="BZ101" s="287"/>
      <c r="CA101" s="287"/>
      <c r="CB101" s="287"/>
      <c r="CC101" s="287"/>
      <c r="CD101" s="287"/>
      <c r="CE101" s="287"/>
      <c r="CF101" s="287"/>
      <c r="CG101" s="287"/>
      <c r="CH101" s="287"/>
      <c r="CI101" s="287"/>
      <c r="CJ101" s="287"/>
      <c r="CK101" s="287"/>
      <c r="CL101" s="287"/>
      <c r="CM101" s="287"/>
      <c r="CN101" s="287"/>
      <c r="CO101" s="285"/>
      <c r="CP101" s="285"/>
      <c r="CQ101" s="285"/>
      <c r="CR101" s="285"/>
      <c r="CS101" s="285"/>
      <c r="CT101" s="288"/>
      <c r="CU101" s="288"/>
      <c r="CV101" s="288"/>
      <c r="CW101" s="288"/>
      <c r="CX101" s="288"/>
      <c r="CY101" s="288"/>
      <c r="CZ101" s="288"/>
      <c r="DA101" s="288"/>
      <c r="DB101" s="285"/>
      <c r="DC101" s="285"/>
      <c r="DD101" s="285"/>
      <c r="DE101" s="285"/>
      <c r="DF101" s="285"/>
      <c r="DG101" s="285"/>
      <c r="DH101" s="285"/>
      <c r="DI101" s="285"/>
      <c r="DJ101" s="285"/>
      <c r="DK101" s="285"/>
      <c r="DL101" s="285"/>
      <c r="DM101" s="285"/>
      <c r="DN101" s="285"/>
      <c r="DO101" s="285"/>
      <c r="DP101" s="285"/>
      <c r="DQ101" s="285"/>
      <c r="DR101" s="285"/>
      <c r="DS101" s="285"/>
      <c r="DT101" s="285"/>
      <c r="DU101" s="285"/>
      <c r="DV101" s="285"/>
      <c r="DW101" s="285"/>
      <c r="DX101" s="285"/>
      <c r="DY101" s="285"/>
      <c r="DZ101" s="285"/>
      <c r="EA101" s="285"/>
      <c r="EB101" s="285"/>
      <c r="EC101" s="285"/>
      <c r="ED101" s="285"/>
      <c r="EE101" s="285"/>
      <c r="EF101" s="285"/>
      <c r="EG101" s="285"/>
      <c r="EH101" s="285"/>
      <c r="EI101" s="285"/>
      <c r="EJ101" s="285"/>
      <c r="EK101" s="285"/>
      <c r="EL101" s="285"/>
      <c r="EM101" s="285"/>
      <c r="EN101" s="285"/>
      <c r="EO101" s="285"/>
      <c r="EP101" s="285"/>
      <c r="EQ101" s="285"/>
      <c r="ER101" s="285"/>
      <c r="ES101" s="285"/>
      <c r="ET101" s="285"/>
      <c r="EU101" s="285"/>
      <c r="EV101" s="285"/>
      <c r="EW101" s="206"/>
      <c r="GV101" s="123"/>
      <c r="GW101" s="124"/>
      <c r="GX101" s="254"/>
      <c r="GY101" s="254"/>
      <c r="GZ101" s="3"/>
      <c r="HA101" s="3"/>
      <c r="HB101" s="3" t="str">
        <f t="shared" si="16"/>
        <v/>
      </c>
      <c r="HC101" s="3"/>
      <c r="HD101" s="3"/>
      <c r="HE101" s="6"/>
      <c r="HF101" s="127" t="str">
        <f t="shared" si="15"/>
        <v/>
      </c>
      <c r="HG101" s="128"/>
      <c r="HH101" s="129"/>
      <c r="HI101" s="98" t="str">
        <f t="shared" si="13"/>
        <v/>
      </c>
      <c r="HJ101" s="128"/>
      <c r="HK101" s="129"/>
      <c r="HL101" s="129"/>
      <c r="HM101" s="129"/>
      <c r="HN101" s="129"/>
      <c r="HO101" s="129"/>
      <c r="HP101" s="129"/>
      <c r="HQ101" s="129"/>
      <c r="HR101" s="129"/>
      <c r="HS101" s="129"/>
      <c r="HT101" s="129"/>
      <c r="HU101" s="129"/>
      <c r="HV101" s="137"/>
      <c r="HW101" s="208"/>
      <c r="HX101" s="98"/>
      <c r="HY101" s="98"/>
      <c r="HZ101" s="98"/>
      <c r="IA101" s="98"/>
      <c r="IB101" s="98"/>
      <c r="IC101" s="209"/>
    </row>
    <row r="102" spans="62:237" x14ac:dyDescent="0.35">
      <c r="BJ102" s="289"/>
      <c r="BK102" s="289"/>
      <c r="BL102" s="289"/>
      <c r="BM102" s="289"/>
      <c r="BN102" s="289"/>
      <c r="BO102" s="289"/>
      <c r="BP102" s="289"/>
      <c r="BQ102" s="289"/>
      <c r="BR102" s="289"/>
      <c r="BS102" s="289"/>
      <c r="BT102" s="289"/>
      <c r="BU102" s="289"/>
      <c r="BV102" s="290"/>
      <c r="BW102" s="290"/>
      <c r="BX102" s="290"/>
      <c r="BY102" s="287"/>
      <c r="BZ102" s="287"/>
      <c r="CA102" s="287"/>
      <c r="CB102" s="287"/>
      <c r="CC102" s="287"/>
      <c r="CD102" s="287"/>
      <c r="CE102" s="287"/>
      <c r="CF102" s="287"/>
      <c r="CG102" s="287"/>
      <c r="CH102" s="287"/>
      <c r="CI102" s="287"/>
      <c r="CJ102" s="287"/>
      <c r="CK102" s="287"/>
      <c r="CL102" s="287"/>
      <c r="CM102" s="287"/>
      <c r="CN102" s="287"/>
      <c r="CO102" s="285"/>
      <c r="CP102" s="285"/>
      <c r="CQ102" s="285"/>
      <c r="CR102" s="285"/>
      <c r="CS102" s="285"/>
      <c r="CT102" s="288"/>
      <c r="CU102" s="288"/>
      <c r="CV102" s="288"/>
      <c r="CW102" s="288"/>
      <c r="CX102" s="288"/>
      <c r="CY102" s="288"/>
      <c r="CZ102" s="288"/>
      <c r="DA102" s="288"/>
      <c r="DB102" s="285"/>
      <c r="DC102" s="285"/>
      <c r="DD102" s="285"/>
      <c r="DE102" s="285"/>
      <c r="DF102" s="285"/>
      <c r="DG102" s="285"/>
      <c r="DH102" s="285"/>
      <c r="DI102" s="285"/>
      <c r="DJ102" s="285"/>
      <c r="DK102" s="285"/>
      <c r="DL102" s="285"/>
      <c r="DM102" s="285"/>
      <c r="DN102" s="285"/>
      <c r="DO102" s="285"/>
      <c r="DP102" s="285"/>
      <c r="DQ102" s="285"/>
      <c r="DR102" s="285"/>
      <c r="DS102" s="285"/>
      <c r="DT102" s="285"/>
      <c r="DU102" s="285"/>
      <c r="DV102" s="285"/>
      <c r="DW102" s="285"/>
      <c r="DX102" s="285"/>
      <c r="DY102" s="285"/>
      <c r="DZ102" s="285"/>
      <c r="EA102" s="285"/>
      <c r="EB102" s="285"/>
      <c r="EC102" s="285"/>
      <c r="ED102" s="285"/>
      <c r="EE102" s="285"/>
      <c r="EF102" s="285"/>
      <c r="EG102" s="285"/>
      <c r="EH102" s="285"/>
      <c r="EI102" s="285"/>
      <c r="EJ102" s="285"/>
      <c r="EK102" s="285"/>
      <c r="EL102" s="285"/>
      <c r="EM102" s="285"/>
      <c r="EN102" s="285"/>
      <c r="EO102" s="285"/>
      <c r="EP102" s="285"/>
      <c r="EQ102" s="285"/>
      <c r="ER102" s="285"/>
      <c r="ES102" s="285"/>
      <c r="ET102" s="285"/>
      <c r="EU102" s="285"/>
      <c r="EV102" s="285"/>
      <c r="EW102" s="206"/>
      <c r="GV102" s="123"/>
      <c r="GW102" s="124"/>
      <c r="GX102" s="254"/>
      <c r="GY102" s="254"/>
      <c r="GZ102" s="3"/>
      <c r="HA102" s="3"/>
      <c r="HB102" s="3" t="str">
        <f t="shared" si="16"/>
        <v/>
      </c>
      <c r="HC102" s="3"/>
      <c r="HD102" s="3"/>
      <c r="HE102" s="6"/>
      <c r="HF102" s="127" t="str">
        <f t="shared" si="15"/>
        <v/>
      </c>
      <c r="HG102" s="128"/>
      <c r="HH102" s="129"/>
      <c r="HI102" s="98" t="str">
        <f t="shared" si="13"/>
        <v/>
      </c>
      <c r="HJ102" s="128"/>
      <c r="HK102" s="129"/>
      <c r="HL102" s="129"/>
      <c r="HM102" s="129"/>
      <c r="HN102" s="129"/>
      <c r="HO102" s="129"/>
      <c r="HP102" s="129"/>
      <c r="HQ102" s="129"/>
      <c r="HR102" s="129"/>
      <c r="HS102" s="129"/>
      <c r="HT102" s="129"/>
      <c r="HU102" s="129"/>
      <c r="HV102" s="137"/>
      <c r="HW102" s="208"/>
      <c r="HX102" s="98"/>
      <c r="HY102" s="98"/>
      <c r="HZ102" s="98"/>
      <c r="IA102" s="98"/>
      <c r="IB102" s="98"/>
      <c r="IC102" s="209"/>
    </row>
    <row r="103" spans="62:237" x14ac:dyDescent="0.35">
      <c r="BJ103" s="289"/>
      <c r="BK103" s="289"/>
      <c r="BL103" s="289"/>
      <c r="BM103" s="289"/>
      <c r="BN103" s="289"/>
      <c r="BO103" s="289"/>
      <c r="BP103" s="289"/>
      <c r="BQ103" s="289"/>
      <c r="BR103" s="289"/>
      <c r="BS103" s="289"/>
      <c r="BT103" s="289"/>
      <c r="BU103" s="289"/>
      <c r="BV103" s="290"/>
      <c r="BW103" s="290"/>
      <c r="BX103" s="290"/>
      <c r="BY103" s="287"/>
      <c r="BZ103" s="287"/>
      <c r="CA103" s="287"/>
      <c r="CB103" s="287"/>
      <c r="CC103" s="287"/>
      <c r="CD103" s="287"/>
      <c r="CE103" s="287"/>
      <c r="CF103" s="287"/>
      <c r="CG103" s="287"/>
      <c r="CH103" s="287"/>
      <c r="CI103" s="287"/>
      <c r="CJ103" s="287"/>
      <c r="CK103" s="287"/>
      <c r="CL103" s="287"/>
      <c r="CM103" s="287"/>
      <c r="CN103" s="287"/>
      <c r="CO103" s="285"/>
      <c r="CP103" s="285"/>
      <c r="CQ103" s="285"/>
      <c r="CR103" s="285"/>
      <c r="CS103" s="285"/>
      <c r="CT103" s="288"/>
      <c r="CU103" s="288"/>
      <c r="CV103" s="288"/>
      <c r="CW103" s="288"/>
      <c r="CX103" s="288"/>
      <c r="CY103" s="288"/>
      <c r="CZ103" s="288"/>
      <c r="DA103" s="288"/>
      <c r="DB103" s="285"/>
      <c r="DC103" s="285"/>
      <c r="DD103" s="285"/>
      <c r="DE103" s="285"/>
      <c r="DF103" s="285"/>
      <c r="DG103" s="285"/>
      <c r="DH103" s="285"/>
      <c r="DI103" s="285"/>
      <c r="DJ103" s="285"/>
      <c r="DK103" s="285"/>
      <c r="DL103" s="285"/>
      <c r="DM103" s="285"/>
      <c r="DN103" s="285"/>
      <c r="DO103" s="285"/>
      <c r="DP103" s="285"/>
      <c r="DQ103" s="285"/>
      <c r="DR103" s="285"/>
      <c r="DS103" s="285"/>
      <c r="DT103" s="285"/>
      <c r="DU103" s="285"/>
      <c r="DV103" s="285"/>
      <c r="DW103" s="285"/>
      <c r="DX103" s="285"/>
      <c r="DY103" s="285"/>
      <c r="DZ103" s="285"/>
      <c r="EA103" s="285"/>
      <c r="EB103" s="285"/>
      <c r="EC103" s="285"/>
      <c r="ED103" s="285"/>
      <c r="EE103" s="285"/>
      <c r="EF103" s="285"/>
      <c r="EG103" s="285"/>
      <c r="EH103" s="285"/>
      <c r="EI103" s="285"/>
      <c r="EJ103" s="285"/>
      <c r="EK103" s="285"/>
      <c r="EL103" s="285"/>
      <c r="EM103" s="285"/>
      <c r="EN103" s="285"/>
      <c r="EO103" s="285"/>
      <c r="EP103" s="285"/>
      <c r="EQ103" s="285"/>
      <c r="ER103" s="285"/>
      <c r="ES103" s="285"/>
      <c r="ET103" s="285"/>
      <c r="EU103" s="285"/>
      <c r="EV103" s="285"/>
      <c r="EW103" s="206"/>
      <c r="GV103" s="123"/>
      <c r="GW103" s="124"/>
      <c r="GX103" s="254"/>
      <c r="GY103" s="254"/>
      <c r="GZ103" s="3"/>
      <c r="HA103" s="3"/>
      <c r="HB103" s="3" t="str">
        <f t="shared" si="16"/>
        <v/>
      </c>
      <c r="HC103" s="3"/>
      <c r="HD103" s="3"/>
      <c r="HE103" s="6"/>
      <c r="HF103" s="127" t="str">
        <f t="shared" si="15"/>
        <v/>
      </c>
      <c r="HG103" s="128"/>
      <c r="HH103" s="129"/>
      <c r="HI103" s="98" t="str">
        <f t="shared" si="13"/>
        <v/>
      </c>
      <c r="HJ103" s="128"/>
      <c r="HK103" s="129"/>
      <c r="HL103" s="129"/>
      <c r="HM103" s="129"/>
      <c r="HN103" s="129"/>
      <c r="HO103" s="129"/>
      <c r="HP103" s="129"/>
      <c r="HQ103" s="129"/>
      <c r="HR103" s="129"/>
      <c r="HS103" s="129"/>
      <c r="HT103" s="129"/>
      <c r="HU103" s="129"/>
      <c r="HV103" s="137"/>
      <c r="HW103" s="208"/>
      <c r="HX103" s="98"/>
      <c r="HY103" s="98"/>
      <c r="HZ103" s="98"/>
      <c r="IA103" s="98"/>
      <c r="IB103" s="98"/>
      <c r="IC103" s="209"/>
    </row>
    <row r="104" spans="62:237" x14ac:dyDescent="0.35">
      <c r="BJ104" s="289"/>
      <c r="BK104" s="289"/>
      <c r="BL104" s="289"/>
      <c r="BM104" s="289"/>
      <c r="BN104" s="289"/>
      <c r="BO104" s="289"/>
      <c r="BP104" s="289"/>
      <c r="BQ104" s="289"/>
      <c r="BR104" s="289"/>
      <c r="BS104" s="289"/>
      <c r="BT104" s="289"/>
      <c r="BU104" s="289"/>
      <c r="BV104" s="290"/>
      <c r="BW104" s="290"/>
      <c r="BX104" s="290"/>
      <c r="BY104" s="287"/>
      <c r="BZ104" s="287"/>
      <c r="CA104" s="287"/>
      <c r="CB104" s="287"/>
      <c r="CC104" s="287"/>
      <c r="CD104" s="287"/>
      <c r="CE104" s="287"/>
      <c r="CF104" s="287"/>
      <c r="CG104" s="287"/>
      <c r="CH104" s="287"/>
      <c r="CI104" s="287"/>
      <c r="CJ104" s="287"/>
      <c r="CK104" s="287"/>
      <c r="CL104" s="287"/>
      <c r="CM104" s="287"/>
      <c r="CN104" s="287"/>
      <c r="CO104" s="285"/>
      <c r="CP104" s="285"/>
      <c r="CQ104" s="285"/>
      <c r="CR104" s="285"/>
      <c r="CS104" s="285"/>
      <c r="CT104" s="288"/>
      <c r="CU104" s="288"/>
      <c r="CV104" s="288"/>
      <c r="CW104" s="288"/>
      <c r="CX104" s="288"/>
      <c r="CY104" s="288"/>
      <c r="CZ104" s="288"/>
      <c r="DA104" s="288"/>
      <c r="DB104" s="285"/>
      <c r="DC104" s="285"/>
      <c r="DD104" s="285"/>
      <c r="DE104" s="285"/>
      <c r="DF104" s="285"/>
      <c r="DG104" s="285"/>
      <c r="DH104" s="285"/>
      <c r="DI104" s="285"/>
      <c r="DJ104" s="285"/>
      <c r="DK104" s="285"/>
      <c r="DL104" s="285"/>
      <c r="DM104" s="285"/>
      <c r="DN104" s="285"/>
      <c r="DO104" s="285"/>
      <c r="DP104" s="285"/>
      <c r="DQ104" s="285"/>
      <c r="DR104" s="285"/>
      <c r="DS104" s="285"/>
      <c r="DT104" s="285"/>
      <c r="DU104" s="285"/>
      <c r="DV104" s="285"/>
      <c r="DW104" s="285"/>
      <c r="DX104" s="285"/>
      <c r="DY104" s="285"/>
      <c r="DZ104" s="285"/>
      <c r="EA104" s="285"/>
      <c r="EB104" s="285"/>
      <c r="EC104" s="285"/>
      <c r="ED104" s="285"/>
      <c r="EE104" s="285"/>
      <c r="EF104" s="285"/>
      <c r="EG104" s="285"/>
      <c r="EH104" s="285"/>
      <c r="EI104" s="285"/>
      <c r="EJ104" s="285"/>
      <c r="EK104" s="285"/>
      <c r="EL104" s="285"/>
      <c r="EM104" s="285"/>
      <c r="EN104" s="285"/>
      <c r="EO104" s="285"/>
      <c r="EP104" s="285"/>
      <c r="EQ104" s="285"/>
      <c r="ER104" s="285"/>
      <c r="ES104" s="285"/>
      <c r="ET104" s="285"/>
      <c r="EU104" s="285"/>
      <c r="EV104" s="285"/>
      <c r="EW104" s="206"/>
      <c r="GV104" s="123"/>
      <c r="GW104" s="124"/>
      <c r="GX104" s="254"/>
      <c r="GY104" s="254"/>
      <c r="GZ104" s="3"/>
      <c r="HA104" s="3"/>
      <c r="HB104" s="3" t="str">
        <f t="shared" si="16"/>
        <v/>
      </c>
      <c r="HC104" s="3"/>
      <c r="HD104" s="3"/>
      <c r="HE104" s="6"/>
      <c r="HF104" s="127" t="str">
        <f t="shared" si="15"/>
        <v/>
      </c>
      <c r="HG104" s="128"/>
      <c r="HH104" s="129"/>
      <c r="HI104" s="98" t="str">
        <f t="shared" si="13"/>
        <v/>
      </c>
      <c r="HJ104" s="128"/>
      <c r="HK104" s="129"/>
      <c r="HL104" s="129"/>
      <c r="HM104" s="129"/>
      <c r="HN104" s="129"/>
      <c r="HO104" s="129"/>
      <c r="HP104" s="129"/>
      <c r="HQ104" s="129"/>
      <c r="HR104" s="129"/>
      <c r="HS104" s="129"/>
      <c r="HT104" s="129"/>
      <c r="HU104" s="129"/>
      <c r="HV104" s="137"/>
      <c r="HW104" s="208"/>
      <c r="HX104" s="98"/>
      <c r="HY104" s="98"/>
      <c r="HZ104" s="98"/>
      <c r="IA104" s="98"/>
      <c r="IB104" s="98"/>
      <c r="IC104" s="209"/>
    </row>
    <row r="105" spans="62:237" x14ac:dyDescent="0.35">
      <c r="BJ105" s="289"/>
      <c r="BK105" s="289"/>
      <c r="BL105" s="289"/>
      <c r="BM105" s="289"/>
      <c r="BN105" s="289"/>
      <c r="BO105" s="289"/>
      <c r="BP105" s="289"/>
      <c r="BQ105" s="289"/>
      <c r="BR105" s="289"/>
      <c r="BS105" s="289"/>
      <c r="BT105" s="289"/>
      <c r="BU105" s="289"/>
      <c r="BV105" s="290"/>
      <c r="BW105" s="290"/>
      <c r="BX105" s="290"/>
      <c r="BY105" s="287"/>
      <c r="BZ105" s="287"/>
      <c r="CA105" s="287"/>
      <c r="CB105" s="287"/>
      <c r="CC105" s="287"/>
      <c r="CD105" s="287"/>
      <c r="CE105" s="287"/>
      <c r="CF105" s="287"/>
      <c r="CG105" s="287"/>
      <c r="CH105" s="287"/>
      <c r="CI105" s="287"/>
      <c r="CJ105" s="287"/>
      <c r="CK105" s="287"/>
      <c r="CL105" s="287"/>
      <c r="CM105" s="287"/>
      <c r="CN105" s="287"/>
      <c r="CO105" s="285"/>
      <c r="CP105" s="285"/>
      <c r="CQ105" s="285"/>
      <c r="CR105" s="285"/>
      <c r="CS105" s="285"/>
      <c r="CT105" s="288"/>
      <c r="CU105" s="288"/>
      <c r="CV105" s="288"/>
      <c r="CW105" s="288"/>
      <c r="CX105" s="288"/>
      <c r="CY105" s="288"/>
      <c r="CZ105" s="288"/>
      <c r="DA105" s="288"/>
      <c r="DB105" s="285"/>
      <c r="DC105" s="285"/>
      <c r="DD105" s="285"/>
      <c r="DE105" s="285"/>
      <c r="DF105" s="285"/>
      <c r="DG105" s="285"/>
      <c r="DH105" s="285"/>
      <c r="DI105" s="285"/>
      <c r="DJ105" s="285"/>
      <c r="DK105" s="285"/>
      <c r="DL105" s="285"/>
      <c r="DM105" s="285"/>
      <c r="DN105" s="285"/>
      <c r="DO105" s="285"/>
      <c r="DP105" s="285"/>
      <c r="DQ105" s="285"/>
      <c r="DR105" s="285"/>
      <c r="DS105" s="285"/>
      <c r="DT105" s="285"/>
      <c r="DU105" s="285"/>
      <c r="DV105" s="285"/>
      <c r="DW105" s="285"/>
      <c r="DX105" s="285"/>
      <c r="DY105" s="285"/>
      <c r="DZ105" s="285"/>
      <c r="EA105" s="285"/>
      <c r="EB105" s="285"/>
      <c r="EC105" s="285"/>
      <c r="ED105" s="285"/>
      <c r="EE105" s="285"/>
      <c r="EF105" s="285"/>
      <c r="EG105" s="285"/>
      <c r="EH105" s="285"/>
      <c r="EI105" s="285"/>
      <c r="EJ105" s="285"/>
      <c r="EK105" s="285"/>
      <c r="EL105" s="285"/>
      <c r="EM105" s="285"/>
      <c r="EN105" s="285"/>
      <c r="EO105" s="285"/>
      <c r="EP105" s="285"/>
      <c r="EQ105" s="285"/>
      <c r="ER105" s="285"/>
      <c r="ES105" s="285"/>
      <c r="ET105" s="285"/>
      <c r="EU105" s="285"/>
      <c r="EV105" s="285"/>
      <c r="EW105" s="206"/>
      <c r="GV105" s="123"/>
      <c r="GW105" s="124"/>
      <c r="GX105" s="254"/>
      <c r="GY105" s="254"/>
      <c r="GZ105" s="3"/>
      <c r="HA105" s="3"/>
      <c r="HB105" s="3" t="str">
        <f t="shared" si="16"/>
        <v/>
      </c>
      <c r="HC105" s="3"/>
      <c r="HD105" s="3"/>
      <c r="HE105" s="6"/>
      <c r="HF105" s="127" t="str">
        <f t="shared" si="15"/>
        <v/>
      </c>
      <c r="HG105" s="128"/>
      <c r="HH105" s="129"/>
      <c r="HI105" s="98" t="str">
        <f t="shared" ref="HI105:HI111" si="17">IF(GV105="","",COUNTA(HL105,HN105,HP105,HR105,HT105))</f>
        <v/>
      </c>
      <c r="HJ105" s="128"/>
      <c r="HK105" s="129"/>
      <c r="HL105" s="129"/>
      <c r="HM105" s="129"/>
      <c r="HN105" s="129"/>
      <c r="HO105" s="129"/>
      <c r="HP105" s="129"/>
      <c r="HQ105" s="129"/>
      <c r="HR105" s="129"/>
      <c r="HS105" s="129"/>
      <c r="HT105" s="129"/>
      <c r="HU105" s="129"/>
      <c r="HV105" s="137"/>
      <c r="HW105" s="208"/>
      <c r="HX105" s="98"/>
      <c r="HY105" s="98"/>
      <c r="HZ105" s="98"/>
      <c r="IA105" s="98"/>
      <c r="IB105" s="98"/>
      <c r="IC105" s="209"/>
    </row>
    <row r="106" spans="62:237" x14ac:dyDescent="0.35">
      <c r="BJ106" s="289"/>
      <c r="BK106" s="289"/>
      <c r="BL106" s="289"/>
      <c r="BM106" s="289"/>
      <c r="BN106" s="289"/>
      <c r="BO106" s="289"/>
      <c r="BP106" s="289"/>
      <c r="BQ106" s="289"/>
      <c r="BR106" s="289"/>
      <c r="BS106" s="289"/>
      <c r="BT106" s="289"/>
      <c r="BU106" s="289"/>
      <c r="BV106" s="290"/>
      <c r="BW106" s="290"/>
      <c r="BX106" s="290"/>
      <c r="BY106" s="287"/>
      <c r="BZ106" s="287"/>
      <c r="CA106" s="287"/>
      <c r="CB106" s="287"/>
      <c r="CC106" s="287"/>
      <c r="CD106" s="287"/>
      <c r="CE106" s="287"/>
      <c r="CF106" s="287"/>
      <c r="CG106" s="287"/>
      <c r="CH106" s="287"/>
      <c r="CI106" s="287"/>
      <c r="CJ106" s="287"/>
      <c r="CK106" s="287"/>
      <c r="CL106" s="287"/>
      <c r="CM106" s="287"/>
      <c r="CN106" s="287"/>
      <c r="CO106" s="285"/>
      <c r="CP106" s="285"/>
      <c r="CQ106" s="285"/>
      <c r="CR106" s="285"/>
      <c r="CS106" s="285"/>
      <c r="CT106" s="288"/>
      <c r="CU106" s="288"/>
      <c r="CV106" s="288"/>
      <c r="CW106" s="288"/>
      <c r="CX106" s="288"/>
      <c r="CY106" s="288"/>
      <c r="CZ106" s="288"/>
      <c r="DA106" s="288"/>
      <c r="DB106" s="285"/>
      <c r="DC106" s="285"/>
      <c r="DD106" s="285"/>
      <c r="DE106" s="285"/>
      <c r="DF106" s="285"/>
      <c r="DG106" s="285"/>
      <c r="DH106" s="285"/>
      <c r="DI106" s="285"/>
      <c r="DJ106" s="285"/>
      <c r="DK106" s="285"/>
      <c r="DL106" s="285"/>
      <c r="DM106" s="285"/>
      <c r="DN106" s="285"/>
      <c r="DO106" s="285"/>
      <c r="DP106" s="285"/>
      <c r="DQ106" s="285"/>
      <c r="DR106" s="285"/>
      <c r="DS106" s="285"/>
      <c r="DT106" s="285"/>
      <c r="DU106" s="285"/>
      <c r="DV106" s="285"/>
      <c r="DW106" s="285"/>
      <c r="DX106" s="285"/>
      <c r="DY106" s="285"/>
      <c r="DZ106" s="285"/>
      <c r="EA106" s="285"/>
      <c r="EB106" s="285"/>
      <c r="EC106" s="285"/>
      <c r="ED106" s="285"/>
      <c r="EE106" s="285"/>
      <c r="EF106" s="285"/>
      <c r="EG106" s="285"/>
      <c r="EH106" s="285"/>
      <c r="EI106" s="285"/>
      <c r="EJ106" s="285"/>
      <c r="EK106" s="285"/>
      <c r="EL106" s="285"/>
      <c r="EM106" s="285"/>
      <c r="EN106" s="285"/>
      <c r="EO106" s="285"/>
      <c r="EP106" s="285"/>
      <c r="EQ106" s="285"/>
      <c r="ER106" s="285"/>
      <c r="ES106" s="285"/>
      <c r="ET106" s="285"/>
      <c r="EU106" s="285"/>
      <c r="EV106" s="285"/>
      <c r="EW106" s="206"/>
      <c r="GV106" s="123"/>
      <c r="GW106" s="124"/>
      <c r="GX106" s="254"/>
      <c r="GY106" s="254"/>
      <c r="GZ106" s="3"/>
      <c r="HA106" s="3"/>
      <c r="HB106" s="3" t="str">
        <f t="shared" si="16"/>
        <v/>
      </c>
      <c r="HC106" s="3"/>
      <c r="HD106" s="3"/>
      <c r="HE106" s="6"/>
      <c r="HF106" s="127" t="str">
        <f t="shared" si="15"/>
        <v/>
      </c>
      <c r="HG106" s="128"/>
      <c r="HH106" s="129"/>
      <c r="HI106" s="98" t="str">
        <f t="shared" si="17"/>
        <v/>
      </c>
      <c r="HJ106" s="128"/>
      <c r="HK106" s="129"/>
      <c r="HL106" s="129"/>
      <c r="HM106" s="129"/>
      <c r="HN106" s="129"/>
      <c r="HO106" s="129"/>
      <c r="HP106" s="129"/>
      <c r="HQ106" s="129"/>
      <c r="HR106" s="129"/>
      <c r="HS106" s="129"/>
      <c r="HT106" s="129"/>
      <c r="HU106" s="129"/>
      <c r="HV106" s="137"/>
      <c r="HW106" s="208"/>
      <c r="HX106" s="98"/>
      <c r="HY106" s="98"/>
      <c r="HZ106" s="98"/>
      <c r="IA106" s="98"/>
      <c r="IB106" s="98"/>
      <c r="IC106" s="209"/>
    </row>
    <row r="107" spans="62:237" x14ac:dyDescent="0.35">
      <c r="BJ107" s="289"/>
      <c r="BK107" s="289"/>
      <c r="BL107" s="289"/>
      <c r="BM107" s="289"/>
      <c r="BN107" s="289"/>
      <c r="BO107" s="289"/>
      <c r="BP107" s="289"/>
      <c r="BQ107" s="289"/>
      <c r="BR107" s="289"/>
      <c r="BS107" s="289"/>
      <c r="BT107" s="289"/>
      <c r="BU107" s="289"/>
      <c r="BV107" s="290"/>
      <c r="BW107" s="290"/>
      <c r="BX107" s="290"/>
      <c r="BY107" s="287"/>
      <c r="BZ107" s="287"/>
      <c r="CA107" s="287"/>
      <c r="CB107" s="287"/>
      <c r="CC107" s="287"/>
      <c r="CD107" s="287"/>
      <c r="CE107" s="287"/>
      <c r="CF107" s="287"/>
      <c r="CG107" s="287"/>
      <c r="CH107" s="287"/>
      <c r="CI107" s="287"/>
      <c r="CJ107" s="287"/>
      <c r="CK107" s="287"/>
      <c r="CL107" s="287"/>
      <c r="CM107" s="287"/>
      <c r="CN107" s="287"/>
      <c r="CO107" s="285"/>
      <c r="CP107" s="285"/>
      <c r="CQ107" s="285"/>
      <c r="CR107" s="285"/>
      <c r="CS107" s="285"/>
      <c r="CT107" s="288"/>
      <c r="CU107" s="288"/>
      <c r="CV107" s="288"/>
      <c r="CW107" s="288"/>
      <c r="CX107" s="288"/>
      <c r="CY107" s="288"/>
      <c r="CZ107" s="288"/>
      <c r="DA107" s="288"/>
      <c r="DB107" s="285"/>
      <c r="DC107" s="285"/>
      <c r="DD107" s="285"/>
      <c r="DE107" s="285"/>
      <c r="DF107" s="285"/>
      <c r="DG107" s="285"/>
      <c r="DH107" s="285"/>
      <c r="DI107" s="285"/>
      <c r="DJ107" s="285"/>
      <c r="DK107" s="285"/>
      <c r="DL107" s="285"/>
      <c r="DM107" s="285"/>
      <c r="DN107" s="285"/>
      <c r="DO107" s="285"/>
      <c r="DP107" s="285"/>
      <c r="DQ107" s="285"/>
      <c r="DR107" s="285"/>
      <c r="DS107" s="285"/>
      <c r="DT107" s="285"/>
      <c r="DU107" s="285"/>
      <c r="DV107" s="285"/>
      <c r="DW107" s="285"/>
      <c r="DX107" s="285"/>
      <c r="DY107" s="285"/>
      <c r="DZ107" s="285"/>
      <c r="EA107" s="285"/>
      <c r="EB107" s="285"/>
      <c r="EC107" s="285"/>
      <c r="ED107" s="285"/>
      <c r="EE107" s="285"/>
      <c r="EF107" s="285"/>
      <c r="EG107" s="285"/>
      <c r="EH107" s="285"/>
      <c r="EI107" s="285"/>
      <c r="EJ107" s="285"/>
      <c r="EK107" s="285"/>
      <c r="EL107" s="285"/>
      <c r="EM107" s="285"/>
      <c r="EN107" s="285"/>
      <c r="EO107" s="285"/>
      <c r="EP107" s="285"/>
      <c r="EQ107" s="285"/>
      <c r="ER107" s="285"/>
      <c r="ES107" s="285"/>
      <c r="ET107" s="285"/>
      <c r="EU107" s="285"/>
      <c r="EV107" s="285"/>
      <c r="EW107" s="206"/>
      <c r="GV107" s="123"/>
      <c r="GW107" s="124"/>
      <c r="GX107" s="254"/>
      <c r="GY107" s="254"/>
      <c r="GZ107" s="3"/>
      <c r="HA107" s="3"/>
      <c r="HB107" s="3" t="str">
        <f t="shared" si="16"/>
        <v/>
      </c>
      <c r="HC107" s="3"/>
      <c r="HD107" s="3"/>
      <c r="HE107" s="6"/>
      <c r="HF107" s="127" t="str">
        <f t="shared" si="15"/>
        <v/>
      </c>
      <c r="HG107" s="128"/>
      <c r="HH107" s="129"/>
      <c r="HI107" s="98" t="str">
        <f t="shared" si="17"/>
        <v/>
      </c>
      <c r="HJ107" s="128"/>
      <c r="HK107" s="129"/>
      <c r="HL107" s="129"/>
      <c r="HM107" s="129"/>
      <c r="HN107" s="129"/>
      <c r="HO107" s="129"/>
      <c r="HP107" s="129"/>
      <c r="HQ107" s="129"/>
      <c r="HR107" s="129"/>
      <c r="HS107" s="129"/>
      <c r="HT107" s="129"/>
      <c r="HU107" s="129"/>
      <c r="HV107" s="137"/>
      <c r="HW107" s="208"/>
      <c r="HX107" s="98"/>
      <c r="HY107" s="98"/>
      <c r="HZ107" s="98"/>
      <c r="IA107" s="98"/>
      <c r="IB107" s="98"/>
      <c r="IC107" s="209"/>
    </row>
    <row r="108" spans="62:237" x14ac:dyDescent="0.35">
      <c r="BJ108" s="289"/>
      <c r="BK108" s="289"/>
      <c r="BL108" s="289"/>
      <c r="BM108" s="289"/>
      <c r="BN108" s="289"/>
      <c r="BO108" s="289"/>
      <c r="BP108" s="289"/>
      <c r="BQ108" s="289"/>
      <c r="BR108" s="289"/>
      <c r="BS108" s="289"/>
      <c r="BT108" s="289"/>
      <c r="BU108" s="289"/>
      <c r="BV108" s="290"/>
      <c r="BW108" s="290"/>
      <c r="BX108" s="290"/>
      <c r="BY108" s="287"/>
      <c r="BZ108" s="287"/>
      <c r="CA108" s="287"/>
      <c r="CB108" s="287"/>
      <c r="CC108" s="287"/>
      <c r="CD108" s="287"/>
      <c r="CE108" s="287"/>
      <c r="CF108" s="287"/>
      <c r="CG108" s="287"/>
      <c r="CH108" s="287"/>
      <c r="CI108" s="287"/>
      <c r="CJ108" s="287"/>
      <c r="CK108" s="287"/>
      <c r="CL108" s="287"/>
      <c r="CM108" s="287"/>
      <c r="CN108" s="287"/>
      <c r="CO108" s="285"/>
      <c r="CP108" s="285"/>
      <c r="CQ108" s="285"/>
      <c r="CR108" s="285"/>
      <c r="CS108" s="285"/>
      <c r="CT108" s="288"/>
      <c r="CU108" s="288"/>
      <c r="CV108" s="288"/>
      <c r="CW108" s="288"/>
      <c r="CX108" s="288"/>
      <c r="CY108" s="288"/>
      <c r="CZ108" s="288"/>
      <c r="DA108" s="288"/>
      <c r="DB108" s="285"/>
      <c r="DC108" s="285"/>
      <c r="DD108" s="285"/>
      <c r="DE108" s="285"/>
      <c r="DF108" s="285"/>
      <c r="DG108" s="285"/>
      <c r="DH108" s="285"/>
      <c r="DI108" s="285"/>
      <c r="DJ108" s="285"/>
      <c r="DK108" s="285"/>
      <c r="DL108" s="285"/>
      <c r="DM108" s="285"/>
      <c r="DN108" s="285"/>
      <c r="DO108" s="285"/>
      <c r="DP108" s="285"/>
      <c r="DQ108" s="285"/>
      <c r="DR108" s="285"/>
      <c r="DS108" s="285"/>
      <c r="DT108" s="285"/>
      <c r="DU108" s="285"/>
      <c r="DV108" s="285"/>
      <c r="DW108" s="285"/>
      <c r="DX108" s="285"/>
      <c r="DY108" s="285"/>
      <c r="DZ108" s="285"/>
      <c r="EA108" s="285"/>
      <c r="EB108" s="285"/>
      <c r="EC108" s="285"/>
      <c r="ED108" s="285"/>
      <c r="EE108" s="285"/>
      <c r="EF108" s="285"/>
      <c r="EG108" s="285"/>
      <c r="EH108" s="285"/>
      <c r="EI108" s="285"/>
      <c r="EJ108" s="285"/>
      <c r="EK108" s="285"/>
      <c r="EL108" s="285"/>
      <c r="EM108" s="285"/>
      <c r="EN108" s="285"/>
      <c r="EO108" s="285"/>
      <c r="EP108" s="285"/>
      <c r="EQ108" s="285"/>
      <c r="ER108" s="285"/>
      <c r="ES108" s="285"/>
      <c r="ET108" s="285"/>
      <c r="EU108" s="285"/>
      <c r="EV108" s="285"/>
      <c r="EW108" s="206"/>
      <c r="GV108" s="123"/>
      <c r="GW108" s="124"/>
      <c r="GX108" s="254"/>
      <c r="GY108" s="254"/>
      <c r="GZ108" s="3"/>
      <c r="HA108" s="3"/>
      <c r="HB108" s="3" t="str">
        <f t="shared" si="16"/>
        <v/>
      </c>
      <c r="HC108" s="3"/>
      <c r="HD108" s="3"/>
      <c r="HE108" s="6"/>
      <c r="HF108" s="127" t="str">
        <f t="shared" si="15"/>
        <v/>
      </c>
      <c r="HG108" s="128"/>
      <c r="HH108" s="129"/>
      <c r="HI108" s="98" t="str">
        <f t="shared" si="17"/>
        <v/>
      </c>
      <c r="HJ108" s="128"/>
      <c r="HK108" s="129"/>
      <c r="HL108" s="129"/>
      <c r="HM108" s="129"/>
      <c r="HN108" s="129"/>
      <c r="HO108" s="129"/>
      <c r="HP108" s="129"/>
      <c r="HQ108" s="129"/>
      <c r="HR108" s="129"/>
      <c r="HS108" s="129"/>
      <c r="HT108" s="129"/>
      <c r="HU108" s="129"/>
      <c r="HV108" s="137"/>
      <c r="HW108" s="208"/>
      <c r="HX108" s="98"/>
      <c r="HY108" s="98"/>
      <c r="HZ108" s="98"/>
      <c r="IA108" s="98"/>
      <c r="IB108" s="98"/>
      <c r="IC108" s="209"/>
    </row>
    <row r="109" spans="62:237" x14ac:dyDescent="0.35">
      <c r="BJ109" s="289"/>
      <c r="BK109" s="289"/>
      <c r="BL109" s="289"/>
      <c r="BM109" s="289"/>
      <c r="BN109" s="289"/>
      <c r="BO109" s="289"/>
      <c r="BP109" s="289"/>
      <c r="BQ109" s="289"/>
      <c r="BR109" s="289"/>
      <c r="BS109" s="289"/>
      <c r="BT109" s="289"/>
      <c r="BU109" s="289"/>
      <c r="BV109" s="290"/>
      <c r="BW109" s="290"/>
      <c r="BX109" s="290"/>
      <c r="BY109" s="287"/>
      <c r="BZ109" s="287"/>
      <c r="CA109" s="287"/>
      <c r="CB109" s="287"/>
      <c r="CC109" s="287"/>
      <c r="CD109" s="287"/>
      <c r="CE109" s="287"/>
      <c r="CF109" s="287"/>
      <c r="CG109" s="287"/>
      <c r="CH109" s="287"/>
      <c r="CI109" s="287"/>
      <c r="CJ109" s="287"/>
      <c r="CK109" s="287"/>
      <c r="CL109" s="287"/>
      <c r="CM109" s="287"/>
      <c r="CN109" s="287"/>
      <c r="CO109" s="285"/>
      <c r="CP109" s="285"/>
      <c r="CQ109" s="285"/>
      <c r="CR109" s="285"/>
      <c r="CS109" s="285"/>
      <c r="CT109" s="288"/>
      <c r="CU109" s="288"/>
      <c r="CV109" s="288"/>
      <c r="CW109" s="288"/>
      <c r="CX109" s="288"/>
      <c r="CY109" s="288"/>
      <c r="CZ109" s="288"/>
      <c r="DA109" s="288"/>
      <c r="DB109" s="285"/>
      <c r="DC109" s="285"/>
      <c r="DD109" s="285"/>
      <c r="DE109" s="285"/>
      <c r="DF109" s="285"/>
      <c r="DG109" s="285"/>
      <c r="DH109" s="285"/>
      <c r="DI109" s="285"/>
      <c r="DJ109" s="285"/>
      <c r="DK109" s="285"/>
      <c r="DL109" s="285"/>
      <c r="DM109" s="285"/>
      <c r="DN109" s="285"/>
      <c r="DO109" s="285"/>
      <c r="DP109" s="285"/>
      <c r="DQ109" s="285"/>
      <c r="DR109" s="285"/>
      <c r="DS109" s="285"/>
      <c r="DT109" s="285"/>
      <c r="DU109" s="285"/>
      <c r="DV109" s="285"/>
      <c r="DW109" s="285"/>
      <c r="DX109" s="285"/>
      <c r="DY109" s="285"/>
      <c r="DZ109" s="285"/>
      <c r="EA109" s="285"/>
      <c r="EB109" s="285"/>
      <c r="EC109" s="285"/>
      <c r="ED109" s="285"/>
      <c r="EE109" s="285"/>
      <c r="EF109" s="285"/>
      <c r="EG109" s="285"/>
      <c r="EH109" s="285"/>
      <c r="EI109" s="285"/>
      <c r="EJ109" s="285"/>
      <c r="EK109" s="285"/>
      <c r="EL109" s="285"/>
      <c r="EM109" s="285"/>
      <c r="EN109" s="285"/>
      <c r="EO109" s="285"/>
      <c r="EP109" s="285"/>
      <c r="EQ109" s="285"/>
      <c r="ER109" s="285"/>
      <c r="ES109" s="285"/>
      <c r="ET109" s="285"/>
      <c r="EU109" s="285"/>
      <c r="EV109" s="285"/>
      <c r="EW109" s="206"/>
      <c r="GV109" s="123"/>
      <c r="GW109" s="124"/>
      <c r="GX109" s="254"/>
      <c r="GY109" s="254"/>
      <c r="GZ109" s="3"/>
      <c r="HA109" s="3"/>
      <c r="HB109" s="3" t="str">
        <f t="shared" si="16"/>
        <v/>
      </c>
      <c r="HC109" s="3"/>
      <c r="HD109" s="3"/>
      <c r="HE109" s="6"/>
      <c r="HF109" s="127" t="str">
        <f t="shared" si="15"/>
        <v/>
      </c>
      <c r="HG109" s="128"/>
      <c r="HH109" s="129"/>
      <c r="HI109" s="98" t="str">
        <f t="shared" si="17"/>
        <v/>
      </c>
      <c r="HJ109" s="128"/>
      <c r="HK109" s="129"/>
      <c r="HL109" s="129"/>
      <c r="HM109" s="129"/>
      <c r="HN109" s="129"/>
      <c r="HO109" s="129"/>
      <c r="HP109" s="129"/>
      <c r="HQ109" s="129"/>
      <c r="HR109" s="129"/>
      <c r="HS109" s="129"/>
      <c r="HT109" s="129"/>
      <c r="HU109" s="129"/>
      <c r="HV109" s="137"/>
      <c r="HW109" s="208"/>
      <c r="HX109" s="98"/>
      <c r="HY109" s="98"/>
      <c r="HZ109" s="98"/>
      <c r="IA109" s="98"/>
      <c r="IB109" s="98"/>
      <c r="IC109" s="209"/>
    </row>
    <row r="110" spans="62:237" x14ac:dyDescent="0.35">
      <c r="BJ110" s="289"/>
      <c r="BK110" s="289"/>
      <c r="BL110" s="289"/>
      <c r="BM110" s="289"/>
      <c r="BN110" s="289"/>
      <c r="BO110" s="289"/>
      <c r="BP110" s="289"/>
      <c r="BQ110" s="289"/>
      <c r="BR110" s="289"/>
      <c r="BS110" s="289"/>
      <c r="BT110" s="289"/>
      <c r="BU110" s="289"/>
      <c r="BV110" s="290"/>
      <c r="BW110" s="290"/>
      <c r="BX110" s="290"/>
      <c r="BY110" s="287"/>
      <c r="BZ110" s="287"/>
      <c r="CA110" s="287"/>
      <c r="CB110" s="287"/>
      <c r="CC110" s="287"/>
      <c r="CD110" s="287"/>
      <c r="CE110" s="287"/>
      <c r="CF110" s="287"/>
      <c r="CG110" s="287"/>
      <c r="CH110" s="287"/>
      <c r="CI110" s="287"/>
      <c r="CJ110" s="287"/>
      <c r="CK110" s="287"/>
      <c r="CL110" s="287"/>
      <c r="CM110" s="287"/>
      <c r="CN110" s="287"/>
      <c r="CO110" s="285"/>
      <c r="CP110" s="285"/>
      <c r="CQ110" s="285"/>
      <c r="CR110" s="285"/>
      <c r="CS110" s="285"/>
      <c r="CT110" s="288"/>
      <c r="CU110" s="288"/>
      <c r="CV110" s="288"/>
      <c r="CW110" s="288"/>
      <c r="CX110" s="288"/>
      <c r="CY110" s="288"/>
      <c r="CZ110" s="288"/>
      <c r="DA110" s="288"/>
      <c r="DB110" s="285"/>
      <c r="DC110" s="285"/>
      <c r="DD110" s="285"/>
      <c r="DE110" s="285"/>
      <c r="DF110" s="285"/>
      <c r="DG110" s="285"/>
      <c r="DH110" s="285"/>
      <c r="DI110" s="285"/>
      <c r="DJ110" s="285"/>
      <c r="DK110" s="285"/>
      <c r="DL110" s="285"/>
      <c r="DM110" s="285"/>
      <c r="DN110" s="285"/>
      <c r="DO110" s="285"/>
      <c r="DP110" s="285"/>
      <c r="DQ110" s="285"/>
      <c r="DR110" s="285"/>
      <c r="DS110" s="285"/>
      <c r="DT110" s="285"/>
      <c r="DU110" s="285"/>
      <c r="DV110" s="285"/>
      <c r="DW110" s="285"/>
      <c r="DX110" s="285"/>
      <c r="DY110" s="285"/>
      <c r="DZ110" s="285"/>
      <c r="EA110" s="285"/>
      <c r="EB110" s="285"/>
      <c r="EC110" s="285"/>
      <c r="ED110" s="285"/>
      <c r="EE110" s="285"/>
      <c r="EF110" s="285"/>
      <c r="EG110" s="285"/>
      <c r="EH110" s="285"/>
      <c r="EI110" s="285"/>
      <c r="EJ110" s="285"/>
      <c r="EK110" s="285"/>
      <c r="EL110" s="285"/>
      <c r="EM110" s="285"/>
      <c r="EN110" s="285"/>
      <c r="EO110" s="285"/>
      <c r="EP110" s="285"/>
      <c r="EQ110" s="285"/>
      <c r="ER110" s="285"/>
      <c r="ES110" s="285"/>
      <c r="ET110" s="285"/>
      <c r="EU110" s="285"/>
      <c r="EV110" s="285"/>
      <c r="EW110" s="206"/>
      <c r="GV110" s="123"/>
      <c r="GW110" s="124"/>
      <c r="GX110" s="254"/>
      <c r="GY110" s="254"/>
      <c r="GZ110" s="3"/>
      <c r="HA110" s="3"/>
      <c r="HB110" s="3" t="str">
        <f t="shared" si="16"/>
        <v/>
      </c>
      <c r="HC110" s="3"/>
      <c r="HD110" s="3"/>
      <c r="HE110" s="6"/>
      <c r="HF110" s="127" t="str">
        <f t="shared" si="15"/>
        <v/>
      </c>
      <c r="HG110" s="128"/>
      <c r="HH110" s="129"/>
      <c r="HI110" s="98" t="str">
        <f t="shared" si="17"/>
        <v/>
      </c>
      <c r="HJ110" s="128"/>
      <c r="HK110" s="129"/>
      <c r="HL110" s="129"/>
      <c r="HM110" s="129"/>
      <c r="HN110" s="129"/>
      <c r="HO110" s="129"/>
      <c r="HP110" s="129"/>
      <c r="HQ110" s="129"/>
      <c r="HR110" s="129"/>
      <c r="HS110" s="129"/>
      <c r="HT110" s="129"/>
      <c r="HU110" s="129"/>
      <c r="HV110" s="137"/>
      <c r="HW110" s="208"/>
      <c r="HX110" s="98"/>
      <c r="HY110" s="98"/>
      <c r="HZ110" s="98"/>
      <c r="IA110" s="98"/>
      <c r="IB110" s="98"/>
      <c r="IC110" s="209"/>
    </row>
    <row r="111" spans="62:237" x14ac:dyDescent="0.35">
      <c r="BJ111" s="289"/>
      <c r="BK111" s="289"/>
      <c r="BL111" s="289"/>
      <c r="BM111" s="289"/>
      <c r="BN111" s="289"/>
      <c r="BO111" s="289"/>
      <c r="BP111" s="289"/>
      <c r="BQ111" s="289"/>
      <c r="BR111" s="289"/>
      <c r="BS111" s="289"/>
      <c r="BT111" s="289"/>
      <c r="BU111" s="289"/>
      <c r="BV111" s="290"/>
      <c r="BW111" s="290"/>
      <c r="BX111" s="290"/>
      <c r="BY111" s="287"/>
      <c r="BZ111" s="287"/>
      <c r="CA111" s="287"/>
      <c r="CB111" s="287"/>
      <c r="CC111" s="287"/>
      <c r="CD111" s="287"/>
      <c r="CE111" s="287"/>
      <c r="CF111" s="287"/>
      <c r="CG111" s="287"/>
      <c r="CH111" s="287"/>
      <c r="CI111" s="287"/>
      <c r="CJ111" s="287"/>
      <c r="CK111" s="287"/>
      <c r="CL111" s="287"/>
      <c r="CM111" s="287"/>
      <c r="CN111" s="287"/>
      <c r="CO111" s="285"/>
      <c r="CP111" s="285"/>
      <c r="CQ111" s="285"/>
      <c r="CR111" s="285"/>
      <c r="CS111" s="285"/>
      <c r="CT111" s="288"/>
      <c r="CU111" s="288"/>
      <c r="CV111" s="288"/>
      <c r="CW111" s="288"/>
      <c r="CX111" s="288"/>
      <c r="CY111" s="288"/>
      <c r="CZ111" s="288"/>
      <c r="DA111" s="288"/>
      <c r="DB111" s="285"/>
      <c r="DC111" s="285"/>
      <c r="DD111" s="285"/>
      <c r="DE111" s="285"/>
      <c r="DF111" s="285"/>
      <c r="DG111" s="285"/>
      <c r="DH111" s="285"/>
      <c r="DI111" s="285"/>
      <c r="DJ111" s="285"/>
      <c r="DK111" s="285"/>
      <c r="DL111" s="285"/>
      <c r="DM111" s="285"/>
      <c r="DN111" s="285"/>
      <c r="DO111" s="285"/>
      <c r="DP111" s="285"/>
      <c r="DQ111" s="285"/>
      <c r="DR111" s="285"/>
      <c r="DS111" s="285"/>
      <c r="DT111" s="285"/>
      <c r="DU111" s="285"/>
      <c r="DV111" s="285"/>
      <c r="DW111" s="285"/>
      <c r="DX111" s="285"/>
      <c r="DY111" s="285"/>
      <c r="DZ111" s="285"/>
      <c r="EA111" s="285"/>
      <c r="EB111" s="285"/>
      <c r="EC111" s="285"/>
      <c r="ED111" s="285"/>
      <c r="EE111" s="285"/>
      <c r="EF111" s="285"/>
      <c r="EG111" s="285"/>
      <c r="EH111" s="285"/>
      <c r="EI111" s="285"/>
      <c r="EJ111" s="285"/>
      <c r="EK111" s="285"/>
      <c r="EL111" s="285"/>
      <c r="EM111" s="285"/>
      <c r="EN111" s="285"/>
      <c r="EO111" s="285"/>
      <c r="EP111" s="285"/>
      <c r="EQ111" s="285"/>
      <c r="ER111" s="285"/>
      <c r="ES111" s="285"/>
      <c r="ET111" s="285"/>
      <c r="EU111" s="285"/>
      <c r="EV111" s="285"/>
      <c r="EW111" s="206"/>
      <c r="GV111" s="134"/>
      <c r="GW111" s="135"/>
      <c r="GX111" s="254"/>
      <c r="GY111" s="254"/>
      <c r="GZ111" s="136"/>
      <c r="HA111" s="136"/>
      <c r="HB111" s="136" t="str">
        <f t="shared" si="16"/>
        <v/>
      </c>
      <c r="HC111" s="136"/>
      <c r="HD111" s="136"/>
      <c r="HE111" s="130"/>
      <c r="HF111" s="131" t="str">
        <f t="shared" si="15"/>
        <v/>
      </c>
      <c r="HG111" s="132"/>
      <c r="HH111" s="133"/>
      <c r="HI111" s="99" t="str">
        <f t="shared" si="17"/>
        <v/>
      </c>
      <c r="HJ111" s="132"/>
      <c r="HK111" s="133"/>
      <c r="HL111" s="133"/>
      <c r="HM111" s="133"/>
      <c r="HN111" s="133"/>
      <c r="HO111" s="133"/>
      <c r="HP111" s="133"/>
      <c r="HQ111" s="133"/>
      <c r="HR111" s="133"/>
      <c r="HS111" s="133"/>
      <c r="HT111" s="133"/>
      <c r="HU111" s="133"/>
      <c r="HV111" s="138"/>
      <c r="HW111" s="210"/>
      <c r="HX111" s="99"/>
      <c r="HY111" s="99"/>
      <c r="HZ111" s="99"/>
      <c r="IA111" s="99"/>
      <c r="IB111" s="99"/>
      <c r="IC111" s="211"/>
    </row>
    <row r="112" spans="62:237" x14ac:dyDescent="0.35">
      <c r="HD112" s="107"/>
      <c r="HE112" s="107"/>
      <c r="HF112" s="107"/>
    </row>
  </sheetData>
  <sheetProtection formatCells="0" sort="0" autoFilter="0"/>
  <mergeCells count="2185">
    <mergeCell ref="AS11:AU11"/>
    <mergeCell ref="AW11:AX11"/>
    <mergeCell ref="C11:E11"/>
    <mergeCell ref="F11:H11"/>
    <mergeCell ref="I11:J11"/>
    <mergeCell ref="K11:R11"/>
    <mergeCell ref="X11:Z11"/>
    <mergeCell ref="AA11:AC11"/>
    <mergeCell ref="AD11:AF11"/>
    <mergeCell ref="EB11:EE11"/>
    <mergeCell ref="EF11:EI11"/>
    <mergeCell ref="EJ11:EV11"/>
    <mergeCell ref="C12:E12"/>
    <mergeCell ref="F12:H12"/>
    <mergeCell ref="I12:J12"/>
    <mergeCell ref="K12:R12"/>
    <mergeCell ref="X12:Z12"/>
    <mergeCell ref="AA12:AC12"/>
    <mergeCell ref="DD11:DG11"/>
    <mergeCell ref="DH11:DK11"/>
    <mergeCell ref="DL11:DO11"/>
    <mergeCell ref="DP11:DS11"/>
    <mergeCell ref="DT11:DW11"/>
    <mergeCell ref="DX11:EA11"/>
    <mergeCell ref="CG11:CJ11"/>
    <mergeCell ref="CK11:CN11"/>
    <mergeCell ref="CO11:CS11"/>
    <mergeCell ref="CT11:CW11"/>
    <mergeCell ref="CX11:DA11"/>
    <mergeCell ref="DB11:DC11"/>
    <mergeCell ref="AY11:BG11"/>
    <mergeCell ref="BJ11:BN11"/>
    <mergeCell ref="BO11:BU11"/>
    <mergeCell ref="BV11:BX11"/>
    <mergeCell ref="BY11:CB11"/>
    <mergeCell ref="CC11:CF11"/>
    <mergeCell ref="AG11:AI11"/>
    <mergeCell ref="AJ11:AL11"/>
    <mergeCell ref="AM11:AO11"/>
    <mergeCell ref="AP11:AR11"/>
    <mergeCell ref="EF12:EI12"/>
    <mergeCell ref="EJ12:EV12"/>
    <mergeCell ref="C13:E13"/>
    <mergeCell ref="F13:H13"/>
    <mergeCell ref="I13:J13"/>
    <mergeCell ref="K13:R13"/>
    <mergeCell ref="X13:Z13"/>
    <mergeCell ref="AA13:AC13"/>
    <mergeCell ref="AD13:AF13"/>
    <mergeCell ref="DH12:DK12"/>
    <mergeCell ref="DL12:DO12"/>
    <mergeCell ref="DP12:DS12"/>
    <mergeCell ref="DT12:DW12"/>
    <mergeCell ref="DX12:EA12"/>
    <mergeCell ref="EB12:EE12"/>
    <mergeCell ref="AW12:AX12"/>
    <mergeCell ref="AY12:BG12"/>
    <mergeCell ref="CT12:CW12"/>
    <mergeCell ref="CX12:DA12"/>
    <mergeCell ref="DB12:DC12"/>
    <mergeCell ref="DD12:DG12"/>
    <mergeCell ref="AD12:AF12"/>
    <mergeCell ref="AG12:AI12"/>
    <mergeCell ref="AJ12:AL12"/>
    <mergeCell ref="AM12:AO12"/>
    <mergeCell ref="AP12:AR12"/>
    <mergeCell ref="AS12:AU12"/>
    <mergeCell ref="EJ13:EV13"/>
    <mergeCell ref="C14:E14"/>
    <mergeCell ref="F14:H14"/>
    <mergeCell ref="I14:J14"/>
    <mergeCell ref="K14:R14"/>
    <mergeCell ref="X14:Z14"/>
    <mergeCell ref="AA14:AC14"/>
    <mergeCell ref="AD14:AF14"/>
    <mergeCell ref="AG14:AI14"/>
    <mergeCell ref="DL13:DO13"/>
    <mergeCell ref="DP13:DS13"/>
    <mergeCell ref="DT13:DW13"/>
    <mergeCell ref="DX13:EA13"/>
    <mergeCell ref="EB13:EE13"/>
    <mergeCell ref="EF13:EI13"/>
    <mergeCell ref="AY13:BG13"/>
    <mergeCell ref="CT13:CW13"/>
    <mergeCell ref="CX13:DA13"/>
    <mergeCell ref="DB13:DC13"/>
    <mergeCell ref="DD13:DG13"/>
    <mergeCell ref="DH13:DK13"/>
    <mergeCell ref="AG13:AI13"/>
    <mergeCell ref="AJ13:AL13"/>
    <mergeCell ref="AM13:AO13"/>
    <mergeCell ref="AP13:AR13"/>
    <mergeCell ref="C15:E15"/>
    <mergeCell ref="F15:H15"/>
    <mergeCell ref="I15:J15"/>
    <mergeCell ref="K15:R15"/>
    <mergeCell ref="AS13:AU13"/>
    <mergeCell ref="AW13:AX13"/>
    <mergeCell ref="X15:Z15"/>
    <mergeCell ref="DP14:DS14"/>
    <mergeCell ref="DT14:DW14"/>
    <mergeCell ref="DX14:EA14"/>
    <mergeCell ref="EB14:EE14"/>
    <mergeCell ref="EF14:EI14"/>
    <mergeCell ref="EJ14:EV14"/>
    <mergeCell ref="CT14:CW14"/>
    <mergeCell ref="CX14:DA14"/>
    <mergeCell ref="DB14:DC14"/>
    <mergeCell ref="DD14:DG14"/>
    <mergeCell ref="DH14:DK14"/>
    <mergeCell ref="DL14:DO14"/>
    <mergeCell ref="AJ14:AL14"/>
    <mergeCell ref="AM14:AO14"/>
    <mergeCell ref="AP14:AR14"/>
    <mergeCell ref="AS14:AU14"/>
    <mergeCell ref="AW14:AX14"/>
    <mergeCell ref="AY14:BG14"/>
    <mergeCell ref="EB15:EE15"/>
    <mergeCell ref="EF15:EI15"/>
    <mergeCell ref="EJ15:EV15"/>
    <mergeCell ref="K16:R16"/>
    <mergeCell ref="X16:Z16"/>
    <mergeCell ref="AA16:AC16"/>
    <mergeCell ref="DD15:DG15"/>
    <mergeCell ref="DH15:DK15"/>
    <mergeCell ref="DL15:DO15"/>
    <mergeCell ref="DP15:DS15"/>
    <mergeCell ref="DT15:DW15"/>
    <mergeCell ref="DX15:EA15"/>
    <mergeCell ref="AS15:AU15"/>
    <mergeCell ref="AW15:AX15"/>
    <mergeCell ref="AY15:BG15"/>
    <mergeCell ref="CT15:CW15"/>
    <mergeCell ref="CX15:DA15"/>
    <mergeCell ref="DB15:DC15"/>
    <mergeCell ref="AA15:AC15"/>
    <mergeCell ref="AD15:AF15"/>
    <mergeCell ref="AG15:AI15"/>
    <mergeCell ref="AJ15:AL15"/>
    <mergeCell ref="AM15:AO15"/>
    <mergeCell ref="AP15:AR15"/>
    <mergeCell ref="EF16:EI16"/>
    <mergeCell ref="EJ16:EV16"/>
    <mergeCell ref="C17:E17"/>
    <mergeCell ref="F17:H17"/>
    <mergeCell ref="I17:J17"/>
    <mergeCell ref="K17:R17"/>
    <mergeCell ref="X17:Z17"/>
    <mergeCell ref="AA17:AC17"/>
    <mergeCell ref="AD17:AF17"/>
    <mergeCell ref="DH16:DK16"/>
    <mergeCell ref="DL16:DO16"/>
    <mergeCell ref="DP16:DS16"/>
    <mergeCell ref="DT16:DW16"/>
    <mergeCell ref="DX16:EA16"/>
    <mergeCell ref="EB16:EE16"/>
    <mergeCell ref="AW16:AX16"/>
    <mergeCell ref="AY16:BG16"/>
    <mergeCell ref="CT16:CW16"/>
    <mergeCell ref="CX16:DA16"/>
    <mergeCell ref="DB16:DC16"/>
    <mergeCell ref="DD16:DG16"/>
    <mergeCell ref="AD16:AF16"/>
    <mergeCell ref="AG16:AI16"/>
    <mergeCell ref="AJ16:AL16"/>
    <mergeCell ref="AM16:AO16"/>
    <mergeCell ref="AP16:AR16"/>
    <mergeCell ref="AS16:AU16"/>
    <mergeCell ref="EJ17:EV17"/>
    <mergeCell ref="C16:E16"/>
    <mergeCell ref="F16:H16"/>
    <mergeCell ref="I16:J16"/>
    <mergeCell ref="X18:Z18"/>
    <mergeCell ref="AA18:AC18"/>
    <mergeCell ref="AD18:AF18"/>
    <mergeCell ref="AG18:AI18"/>
    <mergeCell ref="DL17:DO17"/>
    <mergeCell ref="DP17:DS17"/>
    <mergeCell ref="DT17:DW17"/>
    <mergeCell ref="DX17:EA17"/>
    <mergeCell ref="EB17:EE17"/>
    <mergeCell ref="EF17:EI17"/>
    <mergeCell ref="AY17:BG17"/>
    <mergeCell ref="CT17:CW17"/>
    <mergeCell ref="CX17:DA17"/>
    <mergeCell ref="DB17:DC17"/>
    <mergeCell ref="DD17:DG17"/>
    <mergeCell ref="DH17:DK17"/>
    <mergeCell ref="AG17:AI17"/>
    <mergeCell ref="AJ17:AL17"/>
    <mergeCell ref="AM17:AO17"/>
    <mergeCell ref="AP17:AR17"/>
    <mergeCell ref="AS17:AU17"/>
    <mergeCell ref="AW17:AX17"/>
    <mergeCell ref="C19:E19"/>
    <mergeCell ref="F19:H19"/>
    <mergeCell ref="I19:J19"/>
    <mergeCell ref="K19:R19"/>
    <mergeCell ref="X19:Z19"/>
    <mergeCell ref="DP18:DS18"/>
    <mergeCell ref="DT18:DW18"/>
    <mergeCell ref="DX18:EA18"/>
    <mergeCell ref="EB18:EE18"/>
    <mergeCell ref="EF18:EI18"/>
    <mergeCell ref="EJ18:EV18"/>
    <mergeCell ref="CT18:CW18"/>
    <mergeCell ref="CX18:DA18"/>
    <mergeCell ref="DB18:DC18"/>
    <mergeCell ref="DD18:DG18"/>
    <mergeCell ref="DH18:DK18"/>
    <mergeCell ref="DL18:DO18"/>
    <mergeCell ref="AJ18:AL18"/>
    <mergeCell ref="AM18:AO18"/>
    <mergeCell ref="AP18:AR18"/>
    <mergeCell ref="AS18:AU18"/>
    <mergeCell ref="AW18:AX18"/>
    <mergeCell ref="AY18:BG18"/>
    <mergeCell ref="EB19:EE19"/>
    <mergeCell ref="EF19:EI19"/>
    <mergeCell ref="EJ19:EV19"/>
    <mergeCell ref="C18:E18"/>
    <mergeCell ref="F18:H18"/>
    <mergeCell ref="I18:J18"/>
    <mergeCell ref="K18:R18"/>
    <mergeCell ref="I20:J20"/>
    <mergeCell ref="K20:R20"/>
    <mergeCell ref="S20:W20"/>
    <mergeCell ref="X20:Z20"/>
    <mergeCell ref="AA20:AC20"/>
    <mergeCell ref="DD19:DG19"/>
    <mergeCell ref="DH19:DK19"/>
    <mergeCell ref="DL19:DO19"/>
    <mergeCell ref="DP19:DS19"/>
    <mergeCell ref="DT19:DW19"/>
    <mergeCell ref="DX19:EA19"/>
    <mergeCell ref="AS19:AU19"/>
    <mergeCell ref="AW19:AX19"/>
    <mergeCell ref="AY19:BG19"/>
    <mergeCell ref="CT19:CW19"/>
    <mergeCell ref="CX19:DA19"/>
    <mergeCell ref="DB19:DC19"/>
    <mergeCell ref="AA19:AC19"/>
    <mergeCell ref="AD19:AF19"/>
    <mergeCell ref="AG19:AI19"/>
    <mergeCell ref="AJ19:AL19"/>
    <mergeCell ref="AM19:AO19"/>
    <mergeCell ref="AP19:AR19"/>
    <mergeCell ref="EF20:EI20"/>
    <mergeCell ref="EJ20:EV20"/>
    <mergeCell ref="C21:BG22"/>
    <mergeCell ref="CT21:CW21"/>
    <mergeCell ref="CX21:DA21"/>
    <mergeCell ref="DB21:DC21"/>
    <mergeCell ref="DD21:DG21"/>
    <mergeCell ref="DH21:DK21"/>
    <mergeCell ref="DL21:DO21"/>
    <mergeCell ref="DP21:DS21"/>
    <mergeCell ref="DH20:DK20"/>
    <mergeCell ref="DL20:DO20"/>
    <mergeCell ref="DP20:DS20"/>
    <mergeCell ref="DT20:DW20"/>
    <mergeCell ref="DX20:EA20"/>
    <mergeCell ref="EB20:EE20"/>
    <mergeCell ref="AW20:AX20"/>
    <mergeCell ref="AY20:BG20"/>
    <mergeCell ref="CT20:CW20"/>
    <mergeCell ref="CX20:DA20"/>
    <mergeCell ref="DB20:DC20"/>
    <mergeCell ref="DD20:DG20"/>
    <mergeCell ref="AD20:AF20"/>
    <mergeCell ref="AG20:AI20"/>
    <mergeCell ref="AJ20:AL20"/>
    <mergeCell ref="AM20:AO20"/>
    <mergeCell ref="AP20:AR20"/>
    <mergeCell ref="AS20:AU20"/>
    <mergeCell ref="EJ22:EV22"/>
    <mergeCell ref="EJ21:EV21"/>
    <mergeCell ref="C20:E20"/>
    <mergeCell ref="F20:H20"/>
    <mergeCell ref="X23:Z23"/>
    <mergeCell ref="AA23:AC23"/>
    <mergeCell ref="AD23:AF23"/>
    <mergeCell ref="AG23:AI23"/>
    <mergeCell ref="DL22:DO22"/>
    <mergeCell ref="DP22:DS22"/>
    <mergeCell ref="DT22:DW22"/>
    <mergeCell ref="DX22:EA22"/>
    <mergeCell ref="EB22:EE22"/>
    <mergeCell ref="EF22:EI22"/>
    <mergeCell ref="DT21:DW21"/>
    <mergeCell ref="DX21:EA21"/>
    <mergeCell ref="EB21:EE21"/>
    <mergeCell ref="EF21:EI21"/>
    <mergeCell ref="CT22:CW22"/>
    <mergeCell ref="CX22:DA22"/>
    <mergeCell ref="DB22:DC22"/>
    <mergeCell ref="DD22:DG22"/>
    <mergeCell ref="DH22:DK22"/>
    <mergeCell ref="C24:E24"/>
    <mergeCell ref="F24:H24"/>
    <mergeCell ref="I24:J24"/>
    <mergeCell ref="K24:R24"/>
    <mergeCell ref="S24:W24"/>
    <mergeCell ref="X24:Z24"/>
    <mergeCell ref="DP23:DS23"/>
    <mergeCell ref="DT23:DW23"/>
    <mergeCell ref="DX23:EA23"/>
    <mergeCell ref="EB23:EE23"/>
    <mergeCell ref="EF23:EI23"/>
    <mergeCell ref="EJ23:EV23"/>
    <mergeCell ref="CT23:CW23"/>
    <mergeCell ref="CX23:DA23"/>
    <mergeCell ref="DB23:DC23"/>
    <mergeCell ref="DD23:DG23"/>
    <mergeCell ref="DH23:DK23"/>
    <mergeCell ref="DL23:DO23"/>
    <mergeCell ref="AJ23:AL23"/>
    <mergeCell ref="AM23:AO23"/>
    <mergeCell ref="AP23:AR23"/>
    <mergeCell ref="AS23:AU23"/>
    <mergeCell ref="AW23:AX23"/>
    <mergeCell ref="AY23:BG23"/>
    <mergeCell ref="EB24:EE24"/>
    <mergeCell ref="EF24:EI24"/>
    <mergeCell ref="EJ24:EV24"/>
    <mergeCell ref="C23:E23"/>
    <mergeCell ref="F23:H23"/>
    <mergeCell ref="I23:J23"/>
    <mergeCell ref="K23:R23"/>
    <mergeCell ref="S23:W23"/>
    <mergeCell ref="K25:R25"/>
    <mergeCell ref="S25:W25"/>
    <mergeCell ref="X25:Z25"/>
    <mergeCell ref="AA25:AC25"/>
    <mergeCell ref="DD24:DG24"/>
    <mergeCell ref="DH24:DK24"/>
    <mergeCell ref="DL24:DO24"/>
    <mergeCell ref="DP24:DS24"/>
    <mergeCell ref="DT24:DW24"/>
    <mergeCell ref="DX24:EA24"/>
    <mergeCell ref="AS24:AU24"/>
    <mergeCell ref="AW24:AX24"/>
    <mergeCell ref="AY24:BG24"/>
    <mergeCell ref="CT24:CW24"/>
    <mergeCell ref="CX24:DA24"/>
    <mergeCell ref="DB24:DC24"/>
    <mergeCell ref="AA24:AC24"/>
    <mergeCell ref="AD24:AF24"/>
    <mergeCell ref="AG24:AI24"/>
    <mergeCell ref="AJ24:AL24"/>
    <mergeCell ref="AM24:AO24"/>
    <mergeCell ref="AP24:AR24"/>
    <mergeCell ref="EF25:EI25"/>
    <mergeCell ref="EJ25:EV25"/>
    <mergeCell ref="C26:E26"/>
    <mergeCell ref="F26:H26"/>
    <mergeCell ref="I26:J26"/>
    <mergeCell ref="K26:R26"/>
    <mergeCell ref="S26:W26"/>
    <mergeCell ref="X26:Z26"/>
    <mergeCell ref="AA26:AC26"/>
    <mergeCell ref="AD26:AF26"/>
    <mergeCell ref="DH25:DK25"/>
    <mergeCell ref="DL25:DO25"/>
    <mergeCell ref="DP25:DS25"/>
    <mergeCell ref="DT25:DW25"/>
    <mergeCell ref="DX25:EA25"/>
    <mergeCell ref="EB25:EE25"/>
    <mergeCell ref="AW25:AX25"/>
    <mergeCell ref="AY25:BG25"/>
    <mergeCell ref="CT25:CW25"/>
    <mergeCell ref="CX25:DA25"/>
    <mergeCell ref="DB25:DC25"/>
    <mergeCell ref="DD25:DG25"/>
    <mergeCell ref="AD25:AF25"/>
    <mergeCell ref="AG25:AI25"/>
    <mergeCell ref="AJ25:AL25"/>
    <mergeCell ref="AM25:AO25"/>
    <mergeCell ref="AP25:AR25"/>
    <mergeCell ref="AS25:AU25"/>
    <mergeCell ref="EJ26:EV26"/>
    <mergeCell ref="C25:E25"/>
    <mergeCell ref="F25:H25"/>
    <mergeCell ref="I25:J25"/>
    <mergeCell ref="X27:Z27"/>
    <mergeCell ref="AA27:AC27"/>
    <mergeCell ref="AD27:AF27"/>
    <mergeCell ref="AG27:AI27"/>
    <mergeCell ref="DL26:DO26"/>
    <mergeCell ref="DP26:DS26"/>
    <mergeCell ref="DT26:DW26"/>
    <mergeCell ref="DX26:EA26"/>
    <mergeCell ref="EB26:EE26"/>
    <mergeCell ref="EF26:EI26"/>
    <mergeCell ref="AY26:BG26"/>
    <mergeCell ref="CT26:CW26"/>
    <mergeCell ref="CX26:DA26"/>
    <mergeCell ref="DB26:DC26"/>
    <mergeCell ref="DD26:DG26"/>
    <mergeCell ref="DH26:DK26"/>
    <mergeCell ref="AG26:AI26"/>
    <mergeCell ref="AJ26:AL26"/>
    <mergeCell ref="AM26:AO26"/>
    <mergeCell ref="AP26:AR26"/>
    <mergeCell ref="AS26:AU26"/>
    <mergeCell ref="AW26:AX26"/>
    <mergeCell ref="C28:E28"/>
    <mergeCell ref="F28:H28"/>
    <mergeCell ref="I28:J28"/>
    <mergeCell ref="K28:R28"/>
    <mergeCell ref="S28:W28"/>
    <mergeCell ref="X28:Z28"/>
    <mergeCell ref="DP27:DS27"/>
    <mergeCell ref="DT27:DW27"/>
    <mergeCell ref="DX27:EA27"/>
    <mergeCell ref="EB27:EE27"/>
    <mergeCell ref="EF27:EI27"/>
    <mergeCell ref="EJ27:EV27"/>
    <mergeCell ref="CT27:CW27"/>
    <mergeCell ref="CX27:DA27"/>
    <mergeCell ref="DB27:DC27"/>
    <mergeCell ref="DD27:DG27"/>
    <mergeCell ref="DH27:DK27"/>
    <mergeCell ref="DL27:DO27"/>
    <mergeCell ref="AJ27:AL27"/>
    <mergeCell ref="AM27:AO27"/>
    <mergeCell ref="AP27:AR27"/>
    <mergeCell ref="AS27:AU27"/>
    <mergeCell ref="AW27:AX27"/>
    <mergeCell ref="AY27:BG27"/>
    <mergeCell ref="EB28:EE28"/>
    <mergeCell ref="EF28:EI28"/>
    <mergeCell ref="EJ28:EV28"/>
    <mergeCell ref="C27:E27"/>
    <mergeCell ref="F27:H27"/>
    <mergeCell ref="I27:J27"/>
    <mergeCell ref="K27:R27"/>
    <mergeCell ref="S27:W27"/>
    <mergeCell ref="K29:R29"/>
    <mergeCell ref="S29:W29"/>
    <mergeCell ref="X29:Z29"/>
    <mergeCell ref="AA29:AC29"/>
    <mergeCell ref="DD28:DG28"/>
    <mergeCell ref="DH28:DK28"/>
    <mergeCell ref="DL28:DO28"/>
    <mergeCell ref="DP28:DS28"/>
    <mergeCell ref="DT28:DW28"/>
    <mergeCell ref="DX28:EA28"/>
    <mergeCell ref="AS28:AU28"/>
    <mergeCell ref="AW28:AX28"/>
    <mergeCell ref="AY28:BG28"/>
    <mergeCell ref="CT28:CW28"/>
    <mergeCell ref="CX28:DA28"/>
    <mergeCell ref="DB28:DC28"/>
    <mergeCell ref="AA28:AC28"/>
    <mergeCell ref="AD28:AF28"/>
    <mergeCell ref="AG28:AI28"/>
    <mergeCell ref="AJ28:AL28"/>
    <mergeCell ref="AM28:AO28"/>
    <mergeCell ref="AP28:AR28"/>
    <mergeCell ref="EF29:EI29"/>
    <mergeCell ref="EJ29:EV29"/>
    <mergeCell ref="C30:E30"/>
    <mergeCell ref="F30:H30"/>
    <mergeCell ref="I30:J30"/>
    <mergeCell ref="K30:R30"/>
    <mergeCell ref="S30:W30"/>
    <mergeCell ref="X30:Z30"/>
    <mergeCell ref="AA30:AC30"/>
    <mergeCell ref="AD30:AF30"/>
    <mergeCell ref="DH29:DK29"/>
    <mergeCell ref="DL29:DO29"/>
    <mergeCell ref="DP29:DS29"/>
    <mergeCell ref="DT29:DW29"/>
    <mergeCell ref="DX29:EA29"/>
    <mergeCell ref="EB29:EE29"/>
    <mergeCell ref="AW29:AX29"/>
    <mergeCell ref="AY29:BG29"/>
    <mergeCell ref="CT29:CW29"/>
    <mergeCell ref="CX29:DA29"/>
    <mergeCell ref="DB29:DC29"/>
    <mergeCell ref="DD29:DG29"/>
    <mergeCell ref="AD29:AF29"/>
    <mergeCell ref="AG29:AI29"/>
    <mergeCell ref="AJ29:AL29"/>
    <mergeCell ref="AM29:AO29"/>
    <mergeCell ref="AP29:AR29"/>
    <mergeCell ref="AS29:AU29"/>
    <mergeCell ref="EJ30:EV30"/>
    <mergeCell ref="C29:E29"/>
    <mergeCell ref="F29:H29"/>
    <mergeCell ref="I29:J29"/>
    <mergeCell ref="X31:Z31"/>
    <mergeCell ref="AA31:AC31"/>
    <mergeCell ref="AD31:AF31"/>
    <mergeCell ref="AG31:AI31"/>
    <mergeCell ref="DL30:DO30"/>
    <mergeCell ref="DP30:DS30"/>
    <mergeCell ref="DT30:DW30"/>
    <mergeCell ref="DX30:EA30"/>
    <mergeCell ref="EB30:EE30"/>
    <mergeCell ref="EF30:EI30"/>
    <mergeCell ref="AY30:BG30"/>
    <mergeCell ref="CT30:CW30"/>
    <mergeCell ref="CX30:DA30"/>
    <mergeCell ref="DB30:DC30"/>
    <mergeCell ref="DD30:DG30"/>
    <mergeCell ref="DH30:DK30"/>
    <mergeCell ref="AG30:AI30"/>
    <mergeCell ref="AJ30:AL30"/>
    <mergeCell ref="AM30:AO30"/>
    <mergeCell ref="AP30:AR30"/>
    <mergeCell ref="AS30:AU30"/>
    <mergeCell ref="AW30:AX30"/>
    <mergeCell ref="C32:E32"/>
    <mergeCell ref="F32:H32"/>
    <mergeCell ref="I32:J32"/>
    <mergeCell ref="K32:R32"/>
    <mergeCell ref="S32:W32"/>
    <mergeCell ref="X32:Z32"/>
    <mergeCell ref="DP31:DS31"/>
    <mergeCell ref="DT31:DW31"/>
    <mergeCell ref="DX31:EA31"/>
    <mergeCell ref="EB31:EE31"/>
    <mergeCell ref="EF31:EI31"/>
    <mergeCell ref="EJ31:EV31"/>
    <mergeCell ref="CT31:CW31"/>
    <mergeCell ref="CX31:DA31"/>
    <mergeCell ref="DB31:DC31"/>
    <mergeCell ref="DD31:DG31"/>
    <mergeCell ref="DH31:DK31"/>
    <mergeCell ref="DL31:DO31"/>
    <mergeCell ref="AJ31:AL31"/>
    <mergeCell ref="AM31:AO31"/>
    <mergeCell ref="AP31:AR31"/>
    <mergeCell ref="AS31:AU31"/>
    <mergeCell ref="AW31:AX31"/>
    <mergeCell ref="AY31:BG31"/>
    <mergeCell ref="EB32:EE32"/>
    <mergeCell ref="EF32:EI32"/>
    <mergeCell ref="EJ32:EV32"/>
    <mergeCell ref="C31:E31"/>
    <mergeCell ref="F31:H31"/>
    <mergeCell ref="I31:J31"/>
    <mergeCell ref="K31:R31"/>
    <mergeCell ref="S31:W31"/>
    <mergeCell ref="K33:R33"/>
    <mergeCell ref="S33:W33"/>
    <mergeCell ref="X33:Z33"/>
    <mergeCell ref="AA33:AC33"/>
    <mergeCell ref="DD32:DG32"/>
    <mergeCell ref="DH32:DK32"/>
    <mergeCell ref="DL32:DO32"/>
    <mergeCell ref="DP32:DS32"/>
    <mergeCell ref="DT32:DW32"/>
    <mergeCell ref="DX32:EA32"/>
    <mergeCell ref="AS32:AU32"/>
    <mergeCell ref="AW32:AX32"/>
    <mergeCell ref="AY32:BG32"/>
    <mergeCell ref="CT32:CW32"/>
    <mergeCell ref="CX32:DA32"/>
    <mergeCell ref="DB32:DC32"/>
    <mergeCell ref="AA32:AC32"/>
    <mergeCell ref="AD32:AF32"/>
    <mergeCell ref="AG32:AI32"/>
    <mergeCell ref="AJ32:AL32"/>
    <mergeCell ref="AM32:AO32"/>
    <mergeCell ref="AP32:AR32"/>
    <mergeCell ref="EF33:EI33"/>
    <mergeCell ref="EJ33:EV33"/>
    <mergeCell ref="C34:E34"/>
    <mergeCell ref="F34:H34"/>
    <mergeCell ref="I34:J34"/>
    <mergeCell ref="K34:R34"/>
    <mergeCell ref="S34:W34"/>
    <mergeCell ref="X34:Z34"/>
    <mergeCell ref="AA34:AC34"/>
    <mergeCell ref="AD34:AF34"/>
    <mergeCell ref="DH33:DK33"/>
    <mergeCell ref="DL33:DO33"/>
    <mergeCell ref="DP33:DS33"/>
    <mergeCell ref="DT33:DW33"/>
    <mergeCell ref="DX33:EA33"/>
    <mergeCell ref="EB33:EE33"/>
    <mergeCell ref="AW33:AX33"/>
    <mergeCell ref="AY33:BG33"/>
    <mergeCell ref="CT33:CW33"/>
    <mergeCell ref="CX33:DA33"/>
    <mergeCell ref="DB33:DC33"/>
    <mergeCell ref="DD33:DG33"/>
    <mergeCell ref="AD33:AF33"/>
    <mergeCell ref="AG33:AI33"/>
    <mergeCell ref="AJ33:AL33"/>
    <mergeCell ref="AM33:AO33"/>
    <mergeCell ref="AP33:AR33"/>
    <mergeCell ref="AS33:AU33"/>
    <mergeCell ref="EJ34:EV34"/>
    <mergeCell ref="C33:E33"/>
    <mergeCell ref="F33:H33"/>
    <mergeCell ref="I33:J33"/>
    <mergeCell ref="X35:Z35"/>
    <mergeCell ref="AA35:AC35"/>
    <mergeCell ref="AD35:AF35"/>
    <mergeCell ref="AG35:AI35"/>
    <mergeCell ref="DL34:DO34"/>
    <mergeCell ref="DP34:DS34"/>
    <mergeCell ref="DT34:DW34"/>
    <mergeCell ref="DX34:EA34"/>
    <mergeCell ref="EB34:EE34"/>
    <mergeCell ref="EF34:EI34"/>
    <mergeCell ref="AY34:BG34"/>
    <mergeCell ref="CT34:CW34"/>
    <mergeCell ref="CX34:DA34"/>
    <mergeCell ref="DB34:DC34"/>
    <mergeCell ref="DD34:DG34"/>
    <mergeCell ref="DH34:DK34"/>
    <mergeCell ref="AG34:AI34"/>
    <mergeCell ref="AJ34:AL34"/>
    <mergeCell ref="AM34:AO34"/>
    <mergeCell ref="AP34:AR34"/>
    <mergeCell ref="AS34:AU34"/>
    <mergeCell ref="AW34:AX34"/>
    <mergeCell ref="C36:E36"/>
    <mergeCell ref="F36:H36"/>
    <mergeCell ref="I36:J36"/>
    <mergeCell ref="K36:R36"/>
    <mergeCell ref="S36:W36"/>
    <mergeCell ref="X36:Z36"/>
    <mergeCell ref="DP35:DS35"/>
    <mergeCell ref="DT35:DW35"/>
    <mergeCell ref="DX35:EA35"/>
    <mergeCell ref="EB35:EE35"/>
    <mergeCell ref="EF35:EI35"/>
    <mergeCell ref="EJ35:EV35"/>
    <mergeCell ref="CT35:CW35"/>
    <mergeCell ref="CX35:DA35"/>
    <mergeCell ref="DB35:DC35"/>
    <mergeCell ref="DD35:DG35"/>
    <mergeCell ref="DH35:DK35"/>
    <mergeCell ref="DL35:DO35"/>
    <mergeCell ref="AJ35:AL35"/>
    <mergeCell ref="AM35:AO35"/>
    <mergeCell ref="AP35:AR35"/>
    <mergeCell ref="AS35:AU35"/>
    <mergeCell ref="AW35:AX35"/>
    <mergeCell ref="AY35:BG35"/>
    <mergeCell ref="EB36:EE36"/>
    <mergeCell ref="EF36:EI36"/>
    <mergeCell ref="EJ36:EV36"/>
    <mergeCell ref="C35:E35"/>
    <mergeCell ref="F35:H35"/>
    <mergeCell ref="I35:J35"/>
    <mergeCell ref="K35:R35"/>
    <mergeCell ref="S35:W35"/>
    <mergeCell ref="K37:R37"/>
    <mergeCell ref="S37:W37"/>
    <mergeCell ref="X37:Z37"/>
    <mergeCell ref="AA37:AC37"/>
    <mergeCell ref="DD36:DG36"/>
    <mergeCell ref="DH36:DK36"/>
    <mergeCell ref="DL36:DO36"/>
    <mergeCell ref="DP36:DS36"/>
    <mergeCell ref="DT36:DW36"/>
    <mergeCell ref="DX36:EA36"/>
    <mergeCell ref="AS36:AU36"/>
    <mergeCell ref="AW36:AX36"/>
    <mergeCell ref="AY36:BG36"/>
    <mergeCell ref="CT36:CW36"/>
    <mergeCell ref="CX36:DA36"/>
    <mergeCell ref="DB36:DC36"/>
    <mergeCell ref="AA36:AC36"/>
    <mergeCell ref="AD36:AF36"/>
    <mergeCell ref="AG36:AI36"/>
    <mergeCell ref="AJ36:AL36"/>
    <mergeCell ref="AM36:AO36"/>
    <mergeCell ref="AP36:AR36"/>
    <mergeCell ref="EF37:EI37"/>
    <mergeCell ref="EJ37:EV37"/>
    <mergeCell ref="C38:E38"/>
    <mergeCell ref="F38:H38"/>
    <mergeCell ref="I38:J38"/>
    <mergeCell ref="K38:R38"/>
    <mergeCell ref="S38:W38"/>
    <mergeCell ref="X38:Z38"/>
    <mergeCell ref="AA38:AC38"/>
    <mergeCell ref="AD38:AF38"/>
    <mergeCell ref="DH37:DK37"/>
    <mergeCell ref="DL37:DO37"/>
    <mergeCell ref="DP37:DS37"/>
    <mergeCell ref="DT37:DW37"/>
    <mergeCell ref="DX37:EA37"/>
    <mergeCell ref="EB37:EE37"/>
    <mergeCell ref="AW37:AX37"/>
    <mergeCell ref="AY37:BG37"/>
    <mergeCell ref="CT37:CW37"/>
    <mergeCell ref="CX37:DA37"/>
    <mergeCell ref="DB37:DC37"/>
    <mergeCell ref="DD37:DG37"/>
    <mergeCell ref="AD37:AF37"/>
    <mergeCell ref="AG37:AI37"/>
    <mergeCell ref="AJ37:AL37"/>
    <mergeCell ref="AM37:AO37"/>
    <mergeCell ref="AP37:AR37"/>
    <mergeCell ref="AS37:AU37"/>
    <mergeCell ref="EJ38:EV38"/>
    <mergeCell ref="C37:E37"/>
    <mergeCell ref="F37:H37"/>
    <mergeCell ref="I37:J37"/>
    <mergeCell ref="X39:Z39"/>
    <mergeCell ref="AA39:AC39"/>
    <mergeCell ref="AD39:AF39"/>
    <mergeCell ref="AG39:AI39"/>
    <mergeCell ref="DL38:DO38"/>
    <mergeCell ref="DP38:DS38"/>
    <mergeCell ref="DT38:DW38"/>
    <mergeCell ref="DX38:EA38"/>
    <mergeCell ref="EB38:EE38"/>
    <mergeCell ref="EF38:EI38"/>
    <mergeCell ref="AY38:BG38"/>
    <mergeCell ref="CT38:CW38"/>
    <mergeCell ref="CX38:DA38"/>
    <mergeCell ref="DB38:DC38"/>
    <mergeCell ref="DD38:DG38"/>
    <mergeCell ref="DH38:DK38"/>
    <mergeCell ref="AG38:AI38"/>
    <mergeCell ref="AJ38:AL38"/>
    <mergeCell ref="AM38:AO38"/>
    <mergeCell ref="AP38:AR38"/>
    <mergeCell ref="AS38:AU38"/>
    <mergeCell ref="AW38:AX38"/>
    <mergeCell ref="C40:E40"/>
    <mergeCell ref="F40:H40"/>
    <mergeCell ref="I40:J40"/>
    <mergeCell ref="K40:R40"/>
    <mergeCell ref="S40:W40"/>
    <mergeCell ref="X40:Z40"/>
    <mergeCell ref="DP39:DS39"/>
    <mergeCell ref="DT39:DW39"/>
    <mergeCell ref="DX39:EA39"/>
    <mergeCell ref="EB39:EE39"/>
    <mergeCell ref="EF39:EI39"/>
    <mergeCell ref="EJ39:EV39"/>
    <mergeCell ref="CT39:CW39"/>
    <mergeCell ref="CX39:DA39"/>
    <mergeCell ref="DB39:DC39"/>
    <mergeCell ref="DD39:DG39"/>
    <mergeCell ref="DH39:DK39"/>
    <mergeCell ref="DL39:DO39"/>
    <mergeCell ref="AJ39:AL39"/>
    <mergeCell ref="AM39:AO39"/>
    <mergeCell ref="AP39:AR39"/>
    <mergeCell ref="AS39:AU39"/>
    <mergeCell ref="AW39:AX39"/>
    <mergeCell ref="AY39:BG39"/>
    <mergeCell ref="EB40:EE40"/>
    <mergeCell ref="EF40:EI40"/>
    <mergeCell ref="EJ40:EV40"/>
    <mergeCell ref="C39:E39"/>
    <mergeCell ref="F39:H39"/>
    <mergeCell ref="I39:J39"/>
    <mergeCell ref="K39:R39"/>
    <mergeCell ref="S39:W39"/>
    <mergeCell ref="K41:R41"/>
    <mergeCell ref="S41:W41"/>
    <mergeCell ref="X41:Z41"/>
    <mergeCell ref="AA41:AC41"/>
    <mergeCell ref="DD40:DG40"/>
    <mergeCell ref="DH40:DK40"/>
    <mergeCell ref="DL40:DO40"/>
    <mergeCell ref="DP40:DS40"/>
    <mergeCell ref="DT40:DW40"/>
    <mergeCell ref="DX40:EA40"/>
    <mergeCell ref="AS40:AU40"/>
    <mergeCell ref="AW40:AX40"/>
    <mergeCell ref="AY40:BG40"/>
    <mergeCell ref="CT40:CW40"/>
    <mergeCell ref="CX40:DA40"/>
    <mergeCell ref="DB40:DC40"/>
    <mergeCell ref="AA40:AC40"/>
    <mergeCell ref="AD40:AF40"/>
    <mergeCell ref="AG40:AI40"/>
    <mergeCell ref="AJ40:AL40"/>
    <mergeCell ref="AM40:AO40"/>
    <mergeCell ref="AP40:AR40"/>
    <mergeCell ref="EF41:EI41"/>
    <mergeCell ref="EJ41:EV41"/>
    <mergeCell ref="C42:E42"/>
    <mergeCell ref="F42:H42"/>
    <mergeCell ref="I42:J42"/>
    <mergeCell ref="K42:R42"/>
    <mergeCell ref="S42:W42"/>
    <mergeCell ref="X42:Z42"/>
    <mergeCell ref="AA42:AC42"/>
    <mergeCell ref="AD42:AF42"/>
    <mergeCell ref="DH41:DK41"/>
    <mergeCell ref="DL41:DO41"/>
    <mergeCell ref="DP41:DS41"/>
    <mergeCell ref="DT41:DW41"/>
    <mergeCell ref="DX41:EA41"/>
    <mergeCell ref="EB41:EE41"/>
    <mergeCell ref="AW41:AX41"/>
    <mergeCell ref="AY41:BG41"/>
    <mergeCell ref="CT41:CW41"/>
    <mergeCell ref="CX41:DA41"/>
    <mergeCell ref="DB41:DC41"/>
    <mergeCell ref="DD41:DG41"/>
    <mergeCell ref="AD41:AF41"/>
    <mergeCell ref="AG41:AI41"/>
    <mergeCell ref="AJ41:AL41"/>
    <mergeCell ref="AM41:AO41"/>
    <mergeCell ref="AP41:AR41"/>
    <mergeCell ref="AS41:AU41"/>
    <mergeCell ref="EJ42:EV42"/>
    <mergeCell ref="C41:E41"/>
    <mergeCell ref="F41:H41"/>
    <mergeCell ref="I41:J41"/>
    <mergeCell ref="X43:Z43"/>
    <mergeCell ref="AA43:AC43"/>
    <mergeCell ref="AD43:AF43"/>
    <mergeCell ref="AG43:AI43"/>
    <mergeCell ref="DL42:DO42"/>
    <mergeCell ref="DP42:DS42"/>
    <mergeCell ref="DT42:DW42"/>
    <mergeCell ref="DX42:EA42"/>
    <mergeCell ref="EB42:EE42"/>
    <mergeCell ref="EF42:EI42"/>
    <mergeCell ref="AY42:BG42"/>
    <mergeCell ref="CT42:CW42"/>
    <mergeCell ref="CX42:DA42"/>
    <mergeCell ref="DB42:DC42"/>
    <mergeCell ref="DD42:DG42"/>
    <mergeCell ref="DH42:DK42"/>
    <mergeCell ref="AG42:AI42"/>
    <mergeCell ref="AJ42:AL42"/>
    <mergeCell ref="AM42:AO42"/>
    <mergeCell ref="AP42:AR42"/>
    <mergeCell ref="AS42:AU42"/>
    <mergeCell ref="AW42:AX42"/>
    <mergeCell ref="C44:E44"/>
    <mergeCell ref="F44:H44"/>
    <mergeCell ref="I44:J44"/>
    <mergeCell ref="K44:R44"/>
    <mergeCell ref="S44:W44"/>
    <mergeCell ref="X44:Z44"/>
    <mergeCell ref="DP43:DS43"/>
    <mergeCell ref="DT43:DW43"/>
    <mergeCell ref="DX43:EA43"/>
    <mergeCell ref="EB43:EE43"/>
    <mergeCell ref="EF43:EI43"/>
    <mergeCell ref="EJ43:EV43"/>
    <mergeCell ref="CT43:CW43"/>
    <mergeCell ref="CX43:DA43"/>
    <mergeCell ref="DB43:DC43"/>
    <mergeCell ref="DD43:DG43"/>
    <mergeCell ref="DH43:DK43"/>
    <mergeCell ref="DL43:DO43"/>
    <mergeCell ref="AJ43:AL43"/>
    <mergeCell ref="AM43:AO43"/>
    <mergeCell ref="AP43:AR43"/>
    <mergeCell ref="AS43:AU43"/>
    <mergeCell ref="AW43:AX43"/>
    <mergeCell ref="AY43:BG43"/>
    <mergeCell ref="EB44:EE44"/>
    <mergeCell ref="EF44:EI44"/>
    <mergeCell ref="EJ44:EV44"/>
    <mergeCell ref="C43:E43"/>
    <mergeCell ref="F43:H43"/>
    <mergeCell ref="I43:J43"/>
    <mergeCell ref="K43:R43"/>
    <mergeCell ref="S43:W43"/>
    <mergeCell ref="K45:R45"/>
    <mergeCell ref="S45:W45"/>
    <mergeCell ref="X45:Z45"/>
    <mergeCell ref="AA45:AC45"/>
    <mergeCell ref="DD44:DG44"/>
    <mergeCell ref="DH44:DK44"/>
    <mergeCell ref="DL44:DO44"/>
    <mergeCell ref="DP44:DS44"/>
    <mergeCell ref="DT44:DW44"/>
    <mergeCell ref="DX44:EA44"/>
    <mergeCell ref="AS44:AU44"/>
    <mergeCell ref="AW44:AX44"/>
    <mergeCell ref="AY44:BG44"/>
    <mergeCell ref="CT44:CW44"/>
    <mergeCell ref="CX44:DA44"/>
    <mergeCell ref="DB44:DC44"/>
    <mergeCell ref="AA44:AC44"/>
    <mergeCell ref="AD44:AF44"/>
    <mergeCell ref="AG44:AI44"/>
    <mergeCell ref="AJ44:AL44"/>
    <mergeCell ref="AM44:AO44"/>
    <mergeCell ref="AP44:AR44"/>
    <mergeCell ref="EF45:EI45"/>
    <mergeCell ref="EJ45:EV45"/>
    <mergeCell ref="C46:E46"/>
    <mergeCell ref="F46:H46"/>
    <mergeCell ref="I46:J46"/>
    <mergeCell ref="K46:R46"/>
    <mergeCell ref="S46:W46"/>
    <mergeCell ref="X46:Z46"/>
    <mergeCell ref="AA46:AC46"/>
    <mergeCell ref="AD46:AF46"/>
    <mergeCell ref="DH45:DK45"/>
    <mergeCell ref="DL45:DO45"/>
    <mergeCell ref="DP45:DS45"/>
    <mergeCell ref="DT45:DW45"/>
    <mergeCell ref="DX45:EA45"/>
    <mergeCell ref="EB45:EE45"/>
    <mergeCell ref="AW45:AX45"/>
    <mergeCell ref="AY45:BG45"/>
    <mergeCell ref="CT45:CW45"/>
    <mergeCell ref="CX45:DA45"/>
    <mergeCell ref="DB45:DC45"/>
    <mergeCell ref="DD45:DG45"/>
    <mergeCell ref="AD45:AF45"/>
    <mergeCell ref="AG45:AI45"/>
    <mergeCell ref="AJ45:AL45"/>
    <mergeCell ref="AM45:AO45"/>
    <mergeCell ref="AP45:AR45"/>
    <mergeCell ref="AS45:AU45"/>
    <mergeCell ref="EJ46:EV46"/>
    <mergeCell ref="C45:E45"/>
    <mergeCell ref="F45:H45"/>
    <mergeCell ref="I45:J45"/>
    <mergeCell ref="X47:Z47"/>
    <mergeCell ref="AA47:AC47"/>
    <mergeCell ref="AD47:AF47"/>
    <mergeCell ref="AG47:AI47"/>
    <mergeCell ref="DL46:DO46"/>
    <mergeCell ref="DP46:DS46"/>
    <mergeCell ref="DT46:DW46"/>
    <mergeCell ref="DX46:EA46"/>
    <mergeCell ref="EB46:EE46"/>
    <mergeCell ref="EF46:EI46"/>
    <mergeCell ref="AY46:BG46"/>
    <mergeCell ref="CT46:CW46"/>
    <mergeCell ref="CX46:DA46"/>
    <mergeCell ref="DB46:DC46"/>
    <mergeCell ref="DD46:DG46"/>
    <mergeCell ref="DH46:DK46"/>
    <mergeCell ref="AG46:AI46"/>
    <mergeCell ref="AJ46:AL46"/>
    <mergeCell ref="AM46:AO46"/>
    <mergeCell ref="AP46:AR46"/>
    <mergeCell ref="AS46:AU46"/>
    <mergeCell ref="AW46:AX46"/>
    <mergeCell ref="C48:E48"/>
    <mergeCell ref="F48:H48"/>
    <mergeCell ref="I48:J48"/>
    <mergeCell ref="K48:R48"/>
    <mergeCell ref="S48:W48"/>
    <mergeCell ref="X48:Z48"/>
    <mergeCell ref="DP47:DS47"/>
    <mergeCell ref="DT47:DW47"/>
    <mergeCell ref="DX47:EA47"/>
    <mergeCell ref="EB47:EE47"/>
    <mergeCell ref="EF47:EI47"/>
    <mergeCell ref="EJ47:EV47"/>
    <mergeCell ref="CT47:CW47"/>
    <mergeCell ref="CX47:DA47"/>
    <mergeCell ref="DB47:DC47"/>
    <mergeCell ref="DD47:DG47"/>
    <mergeCell ref="DH47:DK47"/>
    <mergeCell ref="DL47:DO47"/>
    <mergeCell ref="AJ47:AL47"/>
    <mergeCell ref="AM47:AO47"/>
    <mergeCell ref="AP47:AR47"/>
    <mergeCell ref="AS47:AU47"/>
    <mergeCell ref="AW47:AX47"/>
    <mergeCell ref="AY47:BG47"/>
    <mergeCell ref="EB48:EE48"/>
    <mergeCell ref="EF48:EI48"/>
    <mergeCell ref="EJ48:EV48"/>
    <mergeCell ref="C47:E47"/>
    <mergeCell ref="F47:H47"/>
    <mergeCell ref="I47:J47"/>
    <mergeCell ref="K47:R47"/>
    <mergeCell ref="S47:W47"/>
    <mergeCell ref="I49:J49"/>
    <mergeCell ref="K49:R49"/>
    <mergeCell ref="S49:W49"/>
    <mergeCell ref="X49:Z49"/>
    <mergeCell ref="AA49:AC49"/>
    <mergeCell ref="DD48:DG48"/>
    <mergeCell ref="DH48:DK48"/>
    <mergeCell ref="DL48:DO48"/>
    <mergeCell ref="DP48:DS48"/>
    <mergeCell ref="DT48:DW48"/>
    <mergeCell ref="DX48:EA48"/>
    <mergeCell ref="AS48:AU48"/>
    <mergeCell ref="AW48:AX48"/>
    <mergeCell ref="AY48:BG48"/>
    <mergeCell ref="CT48:CW48"/>
    <mergeCell ref="CX48:DA48"/>
    <mergeCell ref="DB48:DC48"/>
    <mergeCell ref="AA48:AC48"/>
    <mergeCell ref="AD48:AF48"/>
    <mergeCell ref="AG48:AI48"/>
    <mergeCell ref="AJ48:AL48"/>
    <mergeCell ref="AM48:AO48"/>
    <mergeCell ref="AP48:AR48"/>
    <mergeCell ref="AS50:AU50"/>
    <mergeCell ref="AV50:AX50"/>
    <mergeCell ref="EF49:EI49"/>
    <mergeCell ref="EJ49:EV49"/>
    <mergeCell ref="C50:E50"/>
    <mergeCell ref="F50:H50"/>
    <mergeCell ref="I50:J50"/>
    <mergeCell ref="K50:R50"/>
    <mergeCell ref="S50:W50"/>
    <mergeCell ref="X50:Z50"/>
    <mergeCell ref="AA50:AC50"/>
    <mergeCell ref="AD50:AF50"/>
    <mergeCell ref="DH49:DK49"/>
    <mergeCell ref="DL49:DO49"/>
    <mergeCell ref="DP49:DS49"/>
    <mergeCell ref="DT49:DW49"/>
    <mergeCell ref="DX49:EA49"/>
    <mergeCell ref="EB49:EE49"/>
    <mergeCell ref="AW49:AX49"/>
    <mergeCell ref="AY49:BG49"/>
    <mergeCell ref="CT49:CW49"/>
    <mergeCell ref="CX49:DA49"/>
    <mergeCell ref="DB49:DC49"/>
    <mergeCell ref="DD49:DG49"/>
    <mergeCell ref="AD49:AF49"/>
    <mergeCell ref="AG49:AI49"/>
    <mergeCell ref="AJ49:AL49"/>
    <mergeCell ref="AM49:AO49"/>
    <mergeCell ref="AP49:AR49"/>
    <mergeCell ref="AS49:AU49"/>
    <mergeCell ref="C49:E49"/>
    <mergeCell ref="F49:H49"/>
    <mergeCell ref="AD51:AF51"/>
    <mergeCell ref="AG51:AI51"/>
    <mergeCell ref="AJ51:AL51"/>
    <mergeCell ref="AM51:AO51"/>
    <mergeCell ref="AP51:AR51"/>
    <mergeCell ref="AS51:AU51"/>
    <mergeCell ref="EB50:EE50"/>
    <mergeCell ref="EF50:EI50"/>
    <mergeCell ref="EJ50:EV50"/>
    <mergeCell ref="C51:E51"/>
    <mergeCell ref="F51:H51"/>
    <mergeCell ref="I51:J51"/>
    <mergeCell ref="K51:R51"/>
    <mergeCell ref="S51:W51"/>
    <mergeCell ref="X51:Z51"/>
    <mergeCell ref="AA51:AC51"/>
    <mergeCell ref="DD50:DG50"/>
    <mergeCell ref="DH50:DK50"/>
    <mergeCell ref="DL50:DO50"/>
    <mergeCell ref="DP50:DS50"/>
    <mergeCell ref="DT50:DW50"/>
    <mergeCell ref="DX50:EA50"/>
    <mergeCell ref="AY50:BA50"/>
    <mergeCell ref="BB50:BD50"/>
    <mergeCell ref="BE50:BG50"/>
    <mergeCell ref="CT50:CW50"/>
    <mergeCell ref="CX50:DA50"/>
    <mergeCell ref="DB50:DC50"/>
    <mergeCell ref="AG50:AI50"/>
    <mergeCell ref="AJ50:AL50"/>
    <mergeCell ref="AM50:AO50"/>
    <mergeCell ref="AP50:AR50"/>
    <mergeCell ref="DX51:EA51"/>
    <mergeCell ref="EB51:EE51"/>
    <mergeCell ref="EF51:EI51"/>
    <mergeCell ref="EJ51:EV51"/>
    <mergeCell ref="CT52:CW52"/>
    <mergeCell ref="CX52:DA52"/>
    <mergeCell ref="DB52:DC52"/>
    <mergeCell ref="DD52:DG52"/>
    <mergeCell ref="DH52:DK52"/>
    <mergeCell ref="DL52:DO52"/>
    <mergeCell ref="DB51:DC51"/>
    <mergeCell ref="DD51:DG51"/>
    <mergeCell ref="DH51:DK51"/>
    <mergeCell ref="DL51:DO51"/>
    <mergeCell ref="DP51:DS51"/>
    <mergeCell ref="DT51:DW51"/>
    <mergeCell ref="AV51:AX51"/>
    <mergeCell ref="AY51:BA51"/>
    <mergeCell ref="BB51:BD51"/>
    <mergeCell ref="BE51:BG51"/>
    <mergeCell ref="CT51:CW51"/>
    <mergeCell ref="CX51:DA51"/>
    <mergeCell ref="DP53:DS53"/>
    <mergeCell ref="DT53:DW53"/>
    <mergeCell ref="DX53:EA53"/>
    <mergeCell ref="EB53:EE53"/>
    <mergeCell ref="EF53:EI53"/>
    <mergeCell ref="EJ53:EV53"/>
    <mergeCell ref="CT53:CW53"/>
    <mergeCell ref="CX53:DA53"/>
    <mergeCell ref="DB53:DC53"/>
    <mergeCell ref="DD53:DG53"/>
    <mergeCell ref="DH53:DK53"/>
    <mergeCell ref="DL53:DO53"/>
    <mergeCell ref="DP52:DS52"/>
    <mergeCell ref="DT52:DW52"/>
    <mergeCell ref="DX52:EA52"/>
    <mergeCell ref="EB52:EE52"/>
    <mergeCell ref="EF52:EI52"/>
    <mergeCell ref="EJ52:EV52"/>
    <mergeCell ref="DP55:DS55"/>
    <mergeCell ref="DT55:DW55"/>
    <mergeCell ref="DX55:EA55"/>
    <mergeCell ref="EB55:EE55"/>
    <mergeCell ref="EF55:EI55"/>
    <mergeCell ref="EJ55:EV55"/>
    <mergeCell ref="CT55:CW55"/>
    <mergeCell ref="CX55:DA55"/>
    <mergeCell ref="DB55:DC55"/>
    <mergeCell ref="DD55:DG55"/>
    <mergeCell ref="DH55:DK55"/>
    <mergeCell ref="DL55:DO55"/>
    <mergeCell ref="DP54:DS54"/>
    <mergeCell ref="DT54:DW54"/>
    <mergeCell ref="DX54:EA54"/>
    <mergeCell ref="EB54:EE54"/>
    <mergeCell ref="EF54:EI54"/>
    <mergeCell ref="EJ54:EV54"/>
    <mergeCell ref="CT54:CW54"/>
    <mergeCell ref="CX54:DA54"/>
    <mergeCell ref="DB54:DC54"/>
    <mergeCell ref="DD54:DG54"/>
    <mergeCell ref="DH54:DK54"/>
    <mergeCell ref="DL54:DO54"/>
    <mergeCell ref="DP57:DS57"/>
    <mergeCell ref="DT57:DW57"/>
    <mergeCell ref="DX57:EA57"/>
    <mergeCell ref="EB57:EE57"/>
    <mergeCell ref="EF57:EI57"/>
    <mergeCell ref="EJ57:EV57"/>
    <mergeCell ref="CT57:CW57"/>
    <mergeCell ref="CX57:DA57"/>
    <mergeCell ref="DB57:DC57"/>
    <mergeCell ref="DD57:DG57"/>
    <mergeCell ref="DH57:DK57"/>
    <mergeCell ref="DL57:DO57"/>
    <mergeCell ref="DP56:DS56"/>
    <mergeCell ref="DT56:DW56"/>
    <mergeCell ref="DX56:EA56"/>
    <mergeCell ref="EB56:EE56"/>
    <mergeCell ref="EF56:EI56"/>
    <mergeCell ref="EJ56:EV56"/>
    <mergeCell ref="CT56:CW56"/>
    <mergeCell ref="CX56:DA56"/>
    <mergeCell ref="DB56:DC56"/>
    <mergeCell ref="DD56:DG56"/>
    <mergeCell ref="DH56:DK56"/>
    <mergeCell ref="DL56:DO56"/>
    <mergeCell ref="DP59:DS59"/>
    <mergeCell ref="DT59:DW59"/>
    <mergeCell ref="DX59:EA59"/>
    <mergeCell ref="EB59:EE59"/>
    <mergeCell ref="EF59:EI59"/>
    <mergeCell ref="EJ59:EV59"/>
    <mergeCell ref="CT59:CW59"/>
    <mergeCell ref="CX59:DA59"/>
    <mergeCell ref="DB59:DC59"/>
    <mergeCell ref="DD59:DG59"/>
    <mergeCell ref="DH59:DK59"/>
    <mergeCell ref="DL59:DO59"/>
    <mergeCell ref="DP58:DS58"/>
    <mergeCell ref="DT58:DW58"/>
    <mergeCell ref="DX58:EA58"/>
    <mergeCell ref="EB58:EE58"/>
    <mergeCell ref="EF58:EI58"/>
    <mergeCell ref="EJ58:EV58"/>
    <mergeCell ref="CT58:CW58"/>
    <mergeCell ref="CX58:DA58"/>
    <mergeCell ref="DB58:DC58"/>
    <mergeCell ref="DD58:DG58"/>
    <mergeCell ref="DH58:DK58"/>
    <mergeCell ref="DL58:DO58"/>
    <mergeCell ref="DP61:DS61"/>
    <mergeCell ref="DT61:DW61"/>
    <mergeCell ref="DX61:EA61"/>
    <mergeCell ref="EB61:EE61"/>
    <mergeCell ref="EF61:EI61"/>
    <mergeCell ref="EJ61:EV61"/>
    <mergeCell ref="CT61:CW61"/>
    <mergeCell ref="CX61:DA61"/>
    <mergeCell ref="DB61:DC61"/>
    <mergeCell ref="DD61:DG61"/>
    <mergeCell ref="DH61:DK61"/>
    <mergeCell ref="DL61:DO61"/>
    <mergeCell ref="DP60:DS60"/>
    <mergeCell ref="DT60:DW60"/>
    <mergeCell ref="DX60:EA60"/>
    <mergeCell ref="EB60:EE60"/>
    <mergeCell ref="EF60:EI60"/>
    <mergeCell ref="EJ60:EV60"/>
    <mergeCell ref="CT60:CW60"/>
    <mergeCell ref="CX60:DA60"/>
    <mergeCell ref="DB60:DC60"/>
    <mergeCell ref="DD60:DG60"/>
    <mergeCell ref="DH60:DK60"/>
    <mergeCell ref="DL60:DO60"/>
    <mergeCell ref="DP63:DS63"/>
    <mergeCell ref="DT63:DW63"/>
    <mergeCell ref="DX63:EA63"/>
    <mergeCell ref="EB63:EE63"/>
    <mergeCell ref="EF63:EI63"/>
    <mergeCell ref="EJ63:EV63"/>
    <mergeCell ref="CT63:CW63"/>
    <mergeCell ref="CX63:DA63"/>
    <mergeCell ref="DB63:DC63"/>
    <mergeCell ref="DD63:DG63"/>
    <mergeCell ref="DH63:DK63"/>
    <mergeCell ref="DL63:DO63"/>
    <mergeCell ref="DP62:DS62"/>
    <mergeCell ref="DT62:DW62"/>
    <mergeCell ref="DX62:EA62"/>
    <mergeCell ref="EB62:EE62"/>
    <mergeCell ref="EF62:EI62"/>
    <mergeCell ref="EJ62:EV62"/>
    <mergeCell ref="CT62:CW62"/>
    <mergeCell ref="CX62:DA62"/>
    <mergeCell ref="DB62:DC62"/>
    <mergeCell ref="DD62:DG62"/>
    <mergeCell ref="DH62:DK62"/>
    <mergeCell ref="DL62:DO62"/>
    <mergeCell ref="EF64:EI64"/>
    <mergeCell ref="EJ64:EV64"/>
    <mergeCell ref="BJ65:BN65"/>
    <mergeCell ref="BO65:BU65"/>
    <mergeCell ref="BV65:BX65"/>
    <mergeCell ref="BY65:CB65"/>
    <mergeCell ref="CC65:CF65"/>
    <mergeCell ref="CG65:CJ65"/>
    <mergeCell ref="CK65:CN65"/>
    <mergeCell ref="CO65:CS65"/>
    <mergeCell ref="DH64:DK64"/>
    <mergeCell ref="DL64:DO64"/>
    <mergeCell ref="DP64:DS64"/>
    <mergeCell ref="DT64:DW64"/>
    <mergeCell ref="DX64:EA64"/>
    <mergeCell ref="EB64:EE64"/>
    <mergeCell ref="CK64:CN64"/>
    <mergeCell ref="CO64:CS64"/>
    <mergeCell ref="CT64:CW64"/>
    <mergeCell ref="CX64:DA64"/>
    <mergeCell ref="DB64:DC64"/>
    <mergeCell ref="DD64:DG64"/>
    <mergeCell ref="BJ64:BN64"/>
    <mergeCell ref="BO64:BU64"/>
    <mergeCell ref="BV64:BX64"/>
    <mergeCell ref="BY64:CB64"/>
    <mergeCell ref="CC64:CF64"/>
    <mergeCell ref="CG64:CJ64"/>
    <mergeCell ref="DB66:DC66"/>
    <mergeCell ref="DD66:DG66"/>
    <mergeCell ref="BJ66:BN66"/>
    <mergeCell ref="BO66:BU66"/>
    <mergeCell ref="BV66:BX66"/>
    <mergeCell ref="BY66:CB66"/>
    <mergeCell ref="CC66:CF66"/>
    <mergeCell ref="CG66:CJ66"/>
    <mergeCell ref="DP65:DS65"/>
    <mergeCell ref="DT65:DW65"/>
    <mergeCell ref="DX65:EA65"/>
    <mergeCell ref="EB65:EE65"/>
    <mergeCell ref="EF65:EI65"/>
    <mergeCell ref="EJ65:EV65"/>
    <mergeCell ref="CT65:CW65"/>
    <mergeCell ref="CX65:DA65"/>
    <mergeCell ref="DB65:DC65"/>
    <mergeCell ref="DD65:DG65"/>
    <mergeCell ref="DH65:DK65"/>
    <mergeCell ref="DL65:DO65"/>
    <mergeCell ref="DP67:DS67"/>
    <mergeCell ref="DT67:DW67"/>
    <mergeCell ref="DX67:EA67"/>
    <mergeCell ref="EB67:EE67"/>
    <mergeCell ref="EF67:EI67"/>
    <mergeCell ref="EJ67:EV67"/>
    <mergeCell ref="CT67:CW67"/>
    <mergeCell ref="CX67:DA67"/>
    <mergeCell ref="DB67:DC67"/>
    <mergeCell ref="DD67:DG67"/>
    <mergeCell ref="DH67:DK67"/>
    <mergeCell ref="DL67:DO67"/>
    <mergeCell ref="EF66:EI66"/>
    <mergeCell ref="EJ66:EV66"/>
    <mergeCell ref="BJ67:BN67"/>
    <mergeCell ref="BO67:BU67"/>
    <mergeCell ref="BV67:BX67"/>
    <mergeCell ref="BY67:CB67"/>
    <mergeCell ref="CC67:CF67"/>
    <mergeCell ref="CG67:CJ67"/>
    <mergeCell ref="CK67:CN67"/>
    <mergeCell ref="CO67:CS67"/>
    <mergeCell ref="DH66:DK66"/>
    <mergeCell ref="DL66:DO66"/>
    <mergeCell ref="DP66:DS66"/>
    <mergeCell ref="DT66:DW66"/>
    <mergeCell ref="DX66:EA66"/>
    <mergeCell ref="EB66:EE66"/>
    <mergeCell ref="CK66:CN66"/>
    <mergeCell ref="CO66:CS66"/>
    <mergeCell ref="CT66:CW66"/>
    <mergeCell ref="CX66:DA66"/>
    <mergeCell ref="EF68:EI68"/>
    <mergeCell ref="EJ68:EV68"/>
    <mergeCell ref="BJ69:BN69"/>
    <mergeCell ref="BO69:BU69"/>
    <mergeCell ref="BV69:BX69"/>
    <mergeCell ref="BY69:CB69"/>
    <mergeCell ref="CC69:CF69"/>
    <mergeCell ref="CG69:CJ69"/>
    <mergeCell ref="CK69:CN69"/>
    <mergeCell ref="CO69:CS69"/>
    <mergeCell ref="DH68:DK68"/>
    <mergeCell ref="DL68:DO68"/>
    <mergeCell ref="DP68:DS68"/>
    <mergeCell ref="DT68:DW68"/>
    <mergeCell ref="DX68:EA68"/>
    <mergeCell ref="EB68:EE68"/>
    <mergeCell ref="CK68:CN68"/>
    <mergeCell ref="CO68:CS68"/>
    <mergeCell ref="CT68:CW68"/>
    <mergeCell ref="CX68:DA68"/>
    <mergeCell ref="DB68:DC68"/>
    <mergeCell ref="DD68:DG68"/>
    <mergeCell ref="BJ68:BN68"/>
    <mergeCell ref="BO68:BU68"/>
    <mergeCell ref="BV68:BX68"/>
    <mergeCell ref="BY68:CB68"/>
    <mergeCell ref="CC68:CF68"/>
    <mergeCell ref="CG68:CJ68"/>
    <mergeCell ref="DB70:DC70"/>
    <mergeCell ref="DD70:DG70"/>
    <mergeCell ref="BJ70:BN70"/>
    <mergeCell ref="BO70:BU70"/>
    <mergeCell ref="BV70:BX70"/>
    <mergeCell ref="BY70:CB70"/>
    <mergeCell ref="CC70:CF70"/>
    <mergeCell ref="CG70:CJ70"/>
    <mergeCell ref="DP69:DS69"/>
    <mergeCell ref="DT69:DW69"/>
    <mergeCell ref="DX69:EA69"/>
    <mergeCell ref="EB69:EE69"/>
    <mergeCell ref="EF69:EI69"/>
    <mergeCell ref="EJ69:EV69"/>
    <mergeCell ref="CT69:CW69"/>
    <mergeCell ref="CX69:DA69"/>
    <mergeCell ref="DB69:DC69"/>
    <mergeCell ref="DD69:DG69"/>
    <mergeCell ref="DH69:DK69"/>
    <mergeCell ref="DL69:DO69"/>
    <mergeCell ref="DP71:DS71"/>
    <mergeCell ref="DT71:DW71"/>
    <mergeCell ref="DX71:EA71"/>
    <mergeCell ref="EB71:EE71"/>
    <mergeCell ref="EF71:EI71"/>
    <mergeCell ref="EJ71:EV71"/>
    <mergeCell ref="CT71:CW71"/>
    <mergeCell ref="CX71:DA71"/>
    <mergeCell ref="DB71:DC71"/>
    <mergeCell ref="DD71:DG71"/>
    <mergeCell ref="DH71:DK71"/>
    <mergeCell ref="DL71:DO71"/>
    <mergeCell ref="EF70:EI70"/>
    <mergeCell ref="EJ70:EV70"/>
    <mergeCell ref="BJ71:BN71"/>
    <mergeCell ref="BO71:BU71"/>
    <mergeCell ref="BV71:BX71"/>
    <mergeCell ref="BY71:CB71"/>
    <mergeCell ref="CC71:CF71"/>
    <mergeCell ref="CG71:CJ71"/>
    <mergeCell ref="CK71:CN71"/>
    <mergeCell ref="CO71:CS71"/>
    <mergeCell ref="DH70:DK70"/>
    <mergeCell ref="DL70:DO70"/>
    <mergeCell ref="DP70:DS70"/>
    <mergeCell ref="DT70:DW70"/>
    <mergeCell ref="DX70:EA70"/>
    <mergeCell ref="EB70:EE70"/>
    <mergeCell ref="CK70:CN70"/>
    <mergeCell ref="CO70:CS70"/>
    <mergeCell ref="CT70:CW70"/>
    <mergeCell ref="CX70:DA70"/>
    <mergeCell ref="EF72:EI72"/>
    <mergeCell ref="EJ72:EV72"/>
    <mergeCell ref="BJ73:BN73"/>
    <mergeCell ref="BO73:BU73"/>
    <mergeCell ref="BV73:BX73"/>
    <mergeCell ref="BY73:CB73"/>
    <mergeCell ref="CC73:CF73"/>
    <mergeCell ref="CG73:CJ73"/>
    <mergeCell ref="CK73:CN73"/>
    <mergeCell ref="CO73:CS73"/>
    <mergeCell ref="DH72:DK72"/>
    <mergeCell ref="DL72:DO72"/>
    <mergeCell ref="DP72:DS72"/>
    <mergeCell ref="DT72:DW72"/>
    <mergeCell ref="DX72:EA72"/>
    <mergeCell ref="EB72:EE72"/>
    <mergeCell ref="CK72:CN72"/>
    <mergeCell ref="CO72:CS72"/>
    <mergeCell ref="CT72:CW72"/>
    <mergeCell ref="CX72:DA72"/>
    <mergeCell ref="DB72:DC72"/>
    <mergeCell ref="DD72:DG72"/>
    <mergeCell ref="BJ72:BN72"/>
    <mergeCell ref="BO72:BU72"/>
    <mergeCell ref="BV72:BX72"/>
    <mergeCell ref="BY72:CB72"/>
    <mergeCell ref="CC72:CF72"/>
    <mergeCell ref="CG72:CJ72"/>
    <mergeCell ref="DB74:DC74"/>
    <mergeCell ref="DD74:DG74"/>
    <mergeCell ref="BJ74:BN74"/>
    <mergeCell ref="BO74:BU74"/>
    <mergeCell ref="BV74:BX74"/>
    <mergeCell ref="BY74:CB74"/>
    <mergeCell ref="CC74:CF74"/>
    <mergeCell ref="CG74:CJ74"/>
    <mergeCell ref="DP73:DS73"/>
    <mergeCell ref="DT73:DW73"/>
    <mergeCell ref="DX73:EA73"/>
    <mergeCell ref="EB73:EE73"/>
    <mergeCell ref="EF73:EI73"/>
    <mergeCell ref="EJ73:EV73"/>
    <mergeCell ref="CT73:CW73"/>
    <mergeCell ref="CX73:DA73"/>
    <mergeCell ref="DB73:DC73"/>
    <mergeCell ref="DD73:DG73"/>
    <mergeCell ref="DH73:DK73"/>
    <mergeCell ref="DL73:DO73"/>
    <mergeCell ref="DP75:DS75"/>
    <mergeCell ref="DT75:DW75"/>
    <mergeCell ref="DX75:EA75"/>
    <mergeCell ref="EB75:EE75"/>
    <mergeCell ref="EF75:EI75"/>
    <mergeCell ref="EJ75:EV75"/>
    <mergeCell ref="CT75:CW75"/>
    <mergeCell ref="CX75:DA75"/>
    <mergeCell ref="DB75:DC75"/>
    <mergeCell ref="DD75:DG75"/>
    <mergeCell ref="DH75:DK75"/>
    <mergeCell ref="DL75:DO75"/>
    <mergeCell ref="EF74:EI74"/>
    <mergeCell ref="EJ74:EV74"/>
    <mergeCell ref="BJ75:BN75"/>
    <mergeCell ref="BO75:BU75"/>
    <mergeCell ref="BV75:BX75"/>
    <mergeCell ref="BY75:CB75"/>
    <mergeCell ref="CC75:CF75"/>
    <mergeCell ref="CG75:CJ75"/>
    <mergeCell ref="CK75:CN75"/>
    <mergeCell ref="CO75:CS75"/>
    <mergeCell ref="DH74:DK74"/>
    <mergeCell ref="DL74:DO74"/>
    <mergeCell ref="DP74:DS74"/>
    <mergeCell ref="DT74:DW74"/>
    <mergeCell ref="DX74:EA74"/>
    <mergeCell ref="EB74:EE74"/>
    <mergeCell ref="CK74:CN74"/>
    <mergeCell ref="CO74:CS74"/>
    <mergeCell ref="CT74:CW74"/>
    <mergeCell ref="CX74:DA74"/>
    <mergeCell ref="EF76:EI76"/>
    <mergeCell ref="EJ76:EV76"/>
    <mergeCell ref="BJ77:BN77"/>
    <mergeCell ref="BO77:BU77"/>
    <mergeCell ref="BV77:BX77"/>
    <mergeCell ref="BY77:CB77"/>
    <mergeCell ref="CC77:CF77"/>
    <mergeCell ref="CG77:CJ77"/>
    <mergeCell ref="CK77:CN77"/>
    <mergeCell ref="CO77:CS77"/>
    <mergeCell ref="DH76:DK76"/>
    <mergeCell ref="DL76:DO76"/>
    <mergeCell ref="DP76:DS76"/>
    <mergeCell ref="DT76:DW76"/>
    <mergeCell ref="DX76:EA76"/>
    <mergeCell ref="EB76:EE76"/>
    <mergeCell ref="CK76:CN76"/>
    <mergeCell ref="CO76:CS76"/>
    <mergeCell ref="CT76:CW76"/>
    <mergeCell ref="CX76:DA76"/>
    <mergeCell ref="DB76:DC76"/>
    <mergeCell ref="DD76:DG76"/>
    <mergeCell ref="BJ76:BN76"/>
    <mergeCell ref="BO76:BU76"/>
    <mergeCell ref="BV76:BX76"/>
    <mergeCell ref="BY76:CB76"/>
    <mergeCell ref="CC76:CF76"/>
    <mergeCell ref="CG76:CJ76"/>
    <mergeCell ref="DB78:DC78"/>
    <mergeCell ref="DD78:DG78"/>
    <mergeCell ref="BJ78:BN78"/>
    <mergeCell ref="BO78:BU78"/>
    <mergeCell ref="BV78:BX78"/>
    <mergeCell ref="BY78:CB78"/>
    <mergeCell ref="CC78:CF78"/>
    <mergeCell ref="CG78:CJ78"/>
    <mergeCell ref="DP77:DS77"/>
    <mergeCell ref="DT77:DW77"/>
    <mergeCell ref="DX77:EA77"/>
    <mergeCell ref="EB77:EE77"/>
    <mergeCell ref="EF77:EI77"/>
    <mergeCell ref="EJ77:EV77"/>
    <mergeCell ref="CT77:CW77"/>
    <mergeCell ref="CX77:DA77"/>
    <mergeCell ref="DB77:DC77"/>
    <mergeCell ref="DD77:DG77"/>
    <mergeCell ref="DH77:DK77"/>
    <mergeCell ref="DL77:DO77"/>
    <mergeCell ref="DP79:DS79"/>
    <mergeCell ref="DT79:DW79"/>
    <mergeCell ref="DX79:EA79"/>
    <mergeCell ref="EB79:EE79"/>
    <mergeCell ref="EF79:EI79"/>
    <mergeCell ref="EJ79:EV79"/>
    <mergeCell ref="CT79:CW79"/>
    <mergeCell ref="CX79:DA79"/>
    <mergeCell ref="DB79:DC79"/>
    <mergeCell ref="DD79:DG79"/>
    <mergeCell ref="DH79:DK79"/>
    <mergeCell ref="DL79:DO79"/>
    <mergeCell ref="EF78:EI78"/>
    <mergeCell ref="EJ78:EV78"/>
    <mergeCell ref="BJ79:BN79"/>
    <mergeCell ref="BO79:BU79"/>
    <mergeCell ref="BV79:BX79"/>
    <mergeCell ref="BY79:CB79"/>
    <mergeCell ref="CC79:CF79"/>
    <mergeCell ref="CG79:CJ79"/>
    <mergeCell ref="CK79:CN79"/>
    <mergeCell ref="CO79:CS79"/>
    <mergeCell ref="DH78:DK78"/>
    <mergeCell ref="DL78:DO78"/>
    <mergeCell ref="DP78:DS78"/>
    <mergeCell ref="DT78:DW78"/>
    <mergeCell ref="DX78:EA78"/>
    <mergeCell ref="EB78:EE78"/>
    <mergeCell ref="CK78:CN78"/>
    <mergeCell ref="CO78:CS78"/>
    <mergeCell ref="CT78:CW78"/>
    <mergeCell ref="CX78:DA78"/>
    <mergeCell ref="EF80:EI80"/>
    <mergeCell ref="EJ80:EV80"/>
    <mergeCell ref="BJ81:BN81"/>
    <mergeCell ref="BO81:BU81"/>
    <mergeCell ref="BV81:BX81"/>
    <mergeCell ref="BY81:CB81"/>
    <mergeCell ref="CC81:CF81"/>
    <mergeCell ref="CG81:CJ81"/>
    <mergeCell ref="CK81:CN81"/>
    <mergeCell ref="CO81:CS81"/>
    <mergeCell ref="DH80:DK80"/>
    <mergeCell ref="DL80:DO80"/>
    <mergeCell ref="DP80:DS80"/>
    <mergeCell ref="DT80:DW80"/>
    <mergeCell ref="DX80:EA80"/>
    <mergeCell ref="EB80:EE80"/>
    <mergeCell ref="CK80:CN80"/>
    <mergeCell ref="CO80:CS80"/>
    <mergeCell ref="CT80:CW80"/>
    <mergeCell ref="CX80:DA80"/>
    <mergeCell ref="DB80:DC80"/>
    <mergeCell ref="DD80:DG80"/>
    <mergeCell ref="BJ80:BN80"/>
    <mergeCell ref="BO80:BU80"/>
    <mergeCell ref="BV80:BX80"/>
    <mergeCell ref="BY80:CB80"/>
    <mergeCell ref="CC80:CF80"/>
    <mergeCell ref="CG80:CJ80"/>
    <mergeCell ref="DB82:DC82"/>
    <mergeCell ref="DD82:DG82"/>
    <mergeCell ref="BJ82:BN82"/>
    <mergeCell ref="BO82:BU82"/>
    <mergeCell ref="BV82:BX82"/>
    <mergeCell ref="BY82:CB82"/>
    <mergeCell ref="CC82:CF82"/>
    <mergeCell ref="CG82:CJ82"/>
    <mergeCell ref="DP81:DS81"/>
    <mergeCell ref="DT81:DW81"/>
    <mergeCell ref="DX81:EA81"/>
    <mergeCell ref="EB81:EE81"/>
    <mergeCell ref="EF81:EI81"/>
    <mergeCell ref="EJ81:EV81"/>
    <mergeCell ref="CT81:CW81"/>
    <mergeCell ref="CX81:DA81"/>
    <mergeCell ref="DB81:DC81"/>
    <mergeCell ref="DD81:DG81"/>
    <mergeCell ref="DH81:DK81"/>
    <mergeCell ref="DL81:DO81"/>
    <mergeCell ref="DP83:DS83"/>
    <mergeCell ref="DT83:DW83"/>
    <mergeCell ref="DX83:EA83"/>
    <mergeCell ref="EB83:EE83"/>
    <mergeCell ref="EF83:EI83"/>
    <mergeCell ref="EJ83:EV83"/>
    <mergeCell ref="CT83:CW83"/>
    <mergeCell ref="CX83:DA83"/>
    <mergeCell ref="DB83:DC83"/>
    <mergeCell ref="DD83:DG83"/>
    <mergeCell ref="DH83:DK83"/>
    <mergeCell ref="DL83:DO83"/>
    <mergeCell ref="EF82:EI82"/>
    <mergeCell ref="EJ82:EV82"/>
    <mergeCell ref="BJ83:BN83"/>
    <mergeCell ref="BO83:BU83"/>
    <mergeCell ref="BV83:BX83"/>
    <mergeCell ref="BY83:CB83"/>
    <mergeCell ref="CC83:CF83"/>
    <mergeCell ref="CG83:CJ83"/>
    <mergeCell ref="CK83:CN83"/>
    <mergeCell ref="CO83:CS83"/>
    <mergeCell ref="DH82:DK82"/>
    <mergeCell ref="DL82:DO82"/>
    <mergeCell ref="DP82:DS82"/>
    <mergeCell ref="DT82:DW82"/>
    <mergeCell ref="DX82:EA82"/>
    <mergeCell ref="EB82:EE82"/>
    <mergeCell ref="CK82:CN82"/>
    <mergeCell ref="CO82:CS82"/>
    <mergeCell ref="CT82:CW82"/>
    <mergeCell ref="CX82:DA82"/>
    <mergeCell ref="EF84:EI84"/>
    <mergeCell ref="EJ84:EV84"/>
    <mergeCell ref="BJ85:BN85"/>
    <mergeCell ref="BO85:BU85"/>
    <mergeCell ref="BV85:BX85"/>
    <mergeCell ref="BY85:CB85"/>
    <mergeCell ref="CC85:CF85"/>
    <mergeCell ref="CG85:CJ85"/>
    <mergeCell ref="CK85:CN85"/>
    <mergeCell ref="CO85:CS85"/>
    <mergeCell ref="DH84:DK84"/>
    <mergeCell ref="DL84:DO84"/>
    <mergeCell ref="DP84:DS84"/>
    <mergeCell ref="DT84:DW84"/>
    <mergeCell ref="DX84:EA84"/>
    <mergeCell ref="EB84:EE84"/>
    <mergeCell ref="CK84:CN84"/>
    <mergeCell ref="CO84:CS84"/>
    <mergeCell ref="CT84:CW84"/>
    <mergeCell ref="CX84:DA84"/>
    <mergeCell ref="DB84:DC84"/>
    <mergeCell ref="DD84:DG84"/>
    <mergeCell ref="BJ84:BN84"/>
    <mergeCell ref="BO84:BU84"/>
    <mergeCell ref="BV84:BX84"/>
    <mergeCell ref="BY84:CB84"/>
    <mergeCell ref="CC84:CF84"/>
    <mergeCell ref="CG84:CJ84"/>
    <mergeCell ref="DB86:DC86"/>
    <mergeCell ref="DD86:DG86"/>
    <mergeCell ref="BJ86:BN86"/>
    <mergeCell ref="BO86:BU86"/>
    <mergeCell ref="BV86:BX86"/>
    <mergeCell ref="BY86:CB86"/>
    <mergeCell ref="CC86:CF86"/>
    <mergeCell ref="CG86:CJ86"/>
    <mergeCell ref="DP85:DS85"/>
    <mergeCell ref="DT85:DW85"/>
    <mergeCell ref="DX85:EA85"/>
    <mergeCell ref="EB85:EE85"/>
    <mergeCell ref="EF85:EI85"/>
    <mergeCell ref="EJ85:EV85"/>
    <mergeCell ref="CT85:CW85"/>
    <mergeCell ref="CX85:DA85"/>
    <mergeCell ref="DB85:DC85"/>
    <mergeCell ref="DD85:DG85"/>
    <mergeCell ref="DH85:DK85"/>
    <mergeCell ref="DL85:DO85"/>
    <mergeCell ref="DP87:DS87"/>
    <mergeCell ref="DT87:DW87"/>
    <mergeCell ref="DX87:EA87"/>
    <mergeCell ref="EB87:EE87"/>
    <mergeCell ref="EF87:EI87"/>
    <mergeCell ref="EJ87:EV87"/>
    <mergeCell ref="CT87:CW87"/>
    <mergeCell ref="CX87:DA87"/>
    <mergeCell ref="DB87:DC87"/>
    <mergeCell ref="DD87:DG87"/>
    <mergeCell ref="DH87:DK87"/>
    <mergeCell ref="DL87:DO87"/>
    <mergeCell ref="EF86:EI86"/>
    <mergeCell ref="EJ86:EV86"/>
    <mergeCell ref="BJ87:BN87"/>
    <mergeCell ref="BO87:BU87"/>
    <mergeCell ref="BV87:BX87"/>
    <mergeCell ref="BY87:CB87"/>
    <mergeCell ref="CC87:CF87"/>
    <mergeCell ref="CG87:CJ87"/>
    <mergeCell ref="CK87:CN87"/>
    <mergeCell ref="CO87:CS87"/>
    <mergeCell ref="DH86:DK86"/>
    <mergeCell ref="DL86:DO86"/>
    <mergeCell ref="DP86:DS86"/>
    <mergeCell ref="DT86:DW86"/>
    <mergeCell ref="DX86:EA86"/>
    <mergeCell ref="EB86:EE86"/>
    <mergeCell ref="CK86:CN86"/>
    <mergeCell ref="CO86:CS86"/>
    <mergeCell ref="CT86:CW86"/>
    <mergeCell ref="CX86:DA86"/>
    <mergeCell ref="EF88:EI88"/>
    <mergeCell ref="EJ88:EV88"/>
    <mergeCell ref="BJ89:BN89"/>
    <mergeCell ref="BO89:BU89"/>
    <mergeCell ref="BV89:BX89"/>
    <mergeCell ref="BY89:CB89"/>
    <mergeCell ref="CC89:CF89"/>
    <mergeCell ref="CG89:CJ89"/>
    <mergeCell ref="CK89:CN89"/>
    <mergeCell ref="CO89:CS89"/>
    <mergeCell ref="DH88:DK88"/>
    <mergeCell ref="DL88:DO88"/>
    <mergeCell ref="DP88:DS88"/>
    <mergeCell ref="DT88:DW88"/>
    <mergeCell ref="DX88:EA88"/>
    <mergeCell ref="EB88:EE88"/>
    <mergeCell ref="CK88:CN88"/>
    <mergeCell ref="CO88:CS88"/>
    <mergeCell ref="CT88:CW88"/>
    <mergeCell ref="CX88:DA88"/>
    <mergeCell ref="DB88:DC88"/>
    <mergeCell ref="DD88:DG88"/>
    <mergeCell ref="BJ88:BN88"/>
    <mergeCell ref="BO88:BU88"/>
    <mergeCell ref="BV88:BX88"/>
    <mergeCell ref="BY88:CB88"/>
    <mergeCell ref="CC88:CF88"/>
    <mergeCell ref="CG88:CJ88"/>
    <mergeCell ref="DB90:DC90"/>
    <mergeCell ref="DD90:DG90"/>
    <mergeCell ref="BJ90:BN90"/>
    <mergeCell ref="BO90:BU90"/>
    <mergeCell ref="BV90:BX90"/>
    <mergeCell ref="BY90:CB90"/>
    <mergeCell ref="CC90:CF90"/>
    <mergeCell ref="CG90:CJ90"/>
    <mergeCell ref="DP89:DS89"/>
    <mergeCell ref="DT89:DW89"/>
    <mergeCell ref="DX89:EA89"/>
    <mergeCell ref="EB89:EE89"/>
    <mergeCell ref="EF89:EI89"/>
    <mergeCell ref="EJ89:EV89"/>
    <mergeCell ref="CT89:CW89"/>
    <mergeCell ref="CX89:DA89"/>
    <mergeCell ref="DB89:DC89"/>
    <mergeCell ref="DD89:DG89"/>
    <mergeCell ref="DH89:DK89"/>
    <mergeCell ref="DL89:DO89"/>
    <mergeCell ref="DP91:DS91"/>
    <mergeCell ref="DT91:DW91"/>
    <mergeCell ref="DX91:EA91"/>
    <mergeCell ref="EB91:EE91"/>
    <mergeCell ref="EF91:EI91"/>
    <mergeCell ref="EJ91:EV91"/>
    <mergeCell ref="CT91:CW91"/>
    <mergeCell ref="CX91:DA91"/>
    <mergeCell ref="DB91:DC91"/>
    <mergeCell ref="DD91:DG91"/>
    <mergeCell ref="DH91:DK91"/>
    <mergeCell ref="DL91:DO91"/>
    <mergeCell ref="EF90:EI90"/>
    <mergeCell ref="EJ90:EV90"/>
    <mergeCell ref="BJ91:BN91"/>
    <mergeCell ref="BO91:BU91"/>
    <mergeCell ref="BV91:BX91"/>
    <mergeCell ref="BY91:CB91"/>
    <mergeCell ref="CC91:CF91"/>
    <mergeCell ref="CG91:CJ91"/>
    <mergeCell ref="CK91:CN91"/>
    <mergeCell ref="CO91:CS91"/>
    <mergeCell ref="DH90:DK90"/>
    <mergeCell ref="DL90:DO90"/>
    <mergeCell ref="DP90:DS90"/>
    <mergeCell ref="DT90:DW90"/>
    <mergeCell ref="DX90:EA90"/>
    <mergeCell ref="EB90:EE90"/>
    <mergeCell ref="CK90:CN90"/>
    <mergeCell ref="CO90:CS90"/>
    <mergeCell ref="CT90:CW90"/>
    <mergeCell ref="CX90:DA90"/>
    <mergeCell ref="EF92:EI92"/>
    <mergeCell ref="EJ92:EV92"/>
    <mergeCell ref="BJ93:BN93"/>
    <mergeCell ref="BO93:BU93"/>
    <mergeCell ref="BV93:BX93"/>
    <mergeCell ref="BY93:CB93"/>
    <mergeCell ref="CC93:CF93"/>
    <mergeCell ref="CG93:CJ93"/>
    <mergeCell ref="CK93:CN93"/>
    <mergeCell ref="CO93:CS93"/>
    <mergeCell ref="DH92:DK92"/>
    <mergeCell ref="DL92:DO92"/>
    <mergeCell ref="DP92:DS92"/>
    <mergeCell ref="DT92:DW92"/>
    <mergeCell ref="DX92:EA92"/>
    <mergeCell ref="EB92:EE92"/>
    <mergeCell ref="CK92:CN92"/>
    <mergeCell ref="CO92:CS92"/>
    <mergeCell ref="CT92:CW92"/>
    <mergeCell ref="CX92:DA92"/>
    <mergeCell ref="DB92:DC92"/>
    <mergeCell ref="DD92:DG92"/>
    <mergeCell ref="BJ92:BN92"/>
    <mergeCell ref="BO92:BU92"/>
    <mergeCell ref="BV92:BX92"/>
    <mergeCell ref="BY92:CB92"/>
    <mergeCell ref="CC92:CF92"/>
    <mergeCell ref="CG92:CJ92"/>
    <mergeCell ref="DB94:DC94"/>
    <mergeCell ref="DD94:DG94"/>
    <mergeCell ref="BJ94:BN94"/>
    <mergeCell ref="BO94:BU94"/>
    <mergeCell ref="BV94:BX94"/>
    <mergeCell ref="BY94:CB94"/>
    <mergeCell ref="CC94:CF94"/>
    <mergeCell ref="CG94:CJ94"/>
    <mergeCell ref="DP93:DS93"/>
    <mergeCell ref="DT93:DW93"/>
    <mergeCell ref="DX93:EA93"/>
    <mergeCell ref="EB93:EE93"/>
    <mergeCell ref="EF93:EI93"/>
    <mergeCell ref="EJ93:EV93"/>
    <mergeCell ref="CT93:CW93"/>
    <mergeCell ref="CX93:DA93"/>
    <mergeCell ref="DB93:DC93"/>
    <mergeCell ref="DD93:DG93"/>
    <mergeCell ref="DH93:DK93"/>
    <mergeCell ref="DL93:DO93"/>
    <mergeCell ref="DP95:DS95"/>
    <mergeCell ref="DT95:DW95"/>
    <mergeCell ref="DX95:EA95"/>
    <mergeCell ref="EB95:EE95"/>
    <mergeCell ref="EF95:EI95"/>
    <mergeCell ref="EJ95:EV95"/>
    <mergeCell ref="CT95:CW95"/>
    <mergeCell ref="CX95:DA95"/>
    <mergeCell ref="DB95:DC95"/>
    <mergeCell ref="DD95:DG95"/>
    <mergeCell ref="DH95:DK95"/>
    <mergeCell ref="DL95:DO95"/>
    <mergeCell ref="EF94:EI94"/>
    <mergeCell ref="EJ94:EV94"/>
    <mergeCell ref="BJ95:BN95"/>
    <mergeCell ref="BO95:BU95"/>
    <mergeCell ref="BV95:BX95"/>
    <mergeCell ref="BY95:CB95"/>
    <mergeCell ref="CC95:CF95"/>
    <mergeCell ref="CG95:CJ95"/>
    <mergeCell ref="CK95:CN95"/>
    <mergeCell ref="CO95:CS95"/>
    <mergeCell ref="DH94:DK94"/>
    <mergeCell ref="DL94:DO94"/>
    <mergeCell ref="DP94:DS94"/>
    <mergeCell ref="DT94:DW94"/>
    <mergeCell ref="DX94:EA94"/>
    <mergeCell ref="EB94:EE94"/>
    <mergeCell ref="CK94:CN94"/>
    <mergeCell ref="CO94:CS94"/>
    <mergeCell ref="CT94:CW94"/>
    <mergeCell ref="CX94:DA94"/>
    <mergeCell ref="EF96:EI96"/>
    <mergeCell ref="EJ96:EV96"/>
    <mergeCell ref="BJ97:BN97"/>
    <mergeCell ref="BO97:BU97"/>
    <mergeCell ref="BV97:BX97"/>
    <mergeCell ref="BY97:CB97"/>
    <mergeCell ref="CC97:CF97"/>
    <mergeCell ref="CG97:CJ97"/>
    <mergeCell ref="CK97:CN97"/>
    <mergeCell ref="CO97:CS97"/>
    <mergeCell ref="DH96:DK96"/>
    <mergeCell ref="DL96:DO96"/>
    <mergeCell ref="DP96:DS96"/>
    <mergeCell ref="DT96:DW96"/>
    <mergeCell ref="DX96:EA96"/>
    <mergeCell ref="EB96:EE96"/>
    <mergeCell ref="CK96:CN96"/>
    <mergeCell ref="CO96:CS96"/>
    <mergeCell ref="CT96:CW96"/>
    <mergeCell ref="CX96:DA96"/>
    <mergeCell ref="DB96:DC96"/>
    <mergeCell ref="DD96:DG96"/>
    <mergeCell ref="BJ96:BN96"/>
    <mergeCell ref="BO96:BU96"/>
    <mergeCell ref="BV96:BX96"/>
    <mergeCell ref="BY96:CB96"/>
    <mergeCell ref="CC96:CF96"/>
    <mergeCell ref="CG96:CJ96"/>
    <mergeCell ref="DB98:DC98"/>
    <mergeCell ref="DD98:DG98"/>
    <mergeCell ref="BJ98:BN98"/>
    <mergeCell ref="BO98:BU98"/>
    <mergeCell ref="BV98:BX98"/>
    <mergeCell ref="BY98:CB98"/>
    <mergeCell ref="CC98:CF98"/>
    <mergeCell ref="CG98:CJ98"/>
    <mergeCell ref="DP97:DS97"/>
    <mergeCell ref="DT97:DW97"/>
    <mergeCell ref="DX97:EA97"/>
    <mergeCell ref="EB97:EE97"/>
    <mergeCell ref="EF97:EI97"/>
    <mergeCell ref="EJ97:EV97"/>
    <mergeCell ref="CT97:CW97"/>
    <mergeCell ref="CX97:DA97"/>
    <mergeCell ref="DB97:DC97"/>
    <mergeCell ref="DD97:DG97"/>
    <mergeCell ref="DH97:DK97"/>
    <mergeCell ref="DL97:DO97"/>
    <mergeCell ref="DP99:DS99"/>
    <mergeCell ref="DT99:DW99"/>
    <mergeCell ref="DX99:EA99"/>
    <mergeCell ref="EB99:EE99"/>
    <mergeCell ref="EF99:EI99"/>
    <mergeCell ref="EJ99:EV99"/>
    <mergeCell ref="CT99:CW99"/>
    <mergeCell ref="CX99:DA99"/>
    <mergeCell ref="DB99:DC99"/>
    <mergeCell ref="DD99:DG99"/>
    <mergeCell ref="DH99:DK99"/>
    <mergeCell ref="DL99:DO99"/>
    <mergeCell ref="EF98:EI98"/>
    <mergeCell ref="EJ98:EV98"/>
    <mergeCell ref="BJ99:BN99"/>
    <mergeCell ref="BO99:BU99"/>
    <mergeCell ref="BV99:BX99"/>
    <mergeCell ref="BY99:CB99"/>
    <mergeCell ref="CC99:CF99"/>
    <mergeCell ref="CG99:CJ99"/>
    <mergeCell ref="CK99:CN99"/>
    <mergeCell ref="CO99:CS99"/>
    <mergeCell ref="DH98:DK98"/>
    <mergeCell ref="DL98:DO98"/>
    <mergeCell ref="DP98:DS98"/>
    <mergeCell ref="DT98:DW98"/>
    <mergeCell ref="DX98:EA98"/>
    <mergeCell ref="EB98:EE98"/>
    <mergeCell ref="CK98:CN98"/>
    <mergeCell ref="CO98:CS98"/>
    <mergeCell ref="CT98:CW98"/>
    <mergeCell ref="CX98:DA98"/>
    <mergeCell ref="EF100:EI100"/>
    <mergeCell ref="EJ100:EV100"/>
    <mergeCell ref="BJ101:BN101"/>
    <mergeCell ref="BO101:BU101"/>
    <mergeCell ref="BV101:BX101"/>
    <mergeCell ref="BY101:CB101"/>
    <mergeCell ref="CC101:CF101"/>
    <mergeCell ref="CG101:CJ101"/>
    <mergeCell ref="CK101:CN101"/>
    <mergeCell ref="CO101:CS101"/>
    <mergeCell ref="DH100:DK100"/>
    <mergeCell ref="DL100:DO100"/>
    <mergeCell ref="DP100:DS100"/>
    <mergeCell ref="DT100:DW100"/>
    <mergeCell ref="DX100:EA100"/>
    <mergeCell ref="EB100:EE100"/>
    <mergeCell ref="CK100:CN100"/>
    <mergeCell ref="CO100:CS100"/>
    <mergeCell ref="CT100:CW100"/>
    <mergeCell ref="CX100:DA100"/>
    <mergeCell ref="DB100:DC100"/>
    <mergeCell ref="DD100:DG100"/>
    <mergeCell ref="BJ100:BN100"/>
    <mergeCell ref="BO100:BU100"/>
    <mergeCell ref="BV100:BX100"/>
    <mergeCell ref="BY100:CB100"/>
    <mergeCell ref="CC100:CF100"/>
    <mergeCell ref="CG100:CJ100"/>
    <mergeCell ref="DB102:DC102"/>
    <mergeCell ref="DD102:DG102"/>
    <mergeCell ref="BJ102:BN102"/>
    <mergeCell ref="BO102:BU102"/>
    <mergeCell ref="BV102:BX102"/>
    <mergeCell ref="BY102:CB102"/>
    <mergeCell ref="CC102:CF102"/>
    <mergeCell ref="CG102:CJ102"/>
    <mergeCell ref="DP101:DS101"/>
    <mergeCell ref="DT101:DW101"/>
    <mergeCell ref="DX101:EA101"/>
    <mergeCell ref="EB101:EE101"/>
    <mergeCell ref="EF101:EI101"/>
    <mergeCell ref="EJ101:EV101"/>
    <mergeCell ref="CT101:CW101"/>
    <mergeCell ref="CX101:DA101"/>
    <mergeCell ref="DB101:DC101"/>
    <mergeCell ref="DD101:DG101"/>
    <mergeCell ref="DH101:DK101"/>
    <mergeCell ref="DL101:DO101"/>
    <mergeCell ref="DP103:DS103"/>
    <mergeCell ref="DT103:DW103"/>
    <mergeCell ref="DX103:EA103"/>
    <mergeCell ref="EB103:EE103"/>
    <mergeCell ref="EF103:EI103"/>
    <mergeCell ref="EJ103:EV103"/>
    <mergeCell ref="CT103:CW103"/>
    <mergeCell ref="CX103:DA103"/>
    <mergeCell ref="DB103:DC103"/>
    <mergeCell ref="DD103:DG103"/>
    <mergeCell ref="DH103:DK103"/>
    <mergeCell ref="DL103:DO103"/>
    <mergeCell ref="EF102:EI102"/>
    <mergeCell ref="EJ102:EV102"/>
    <mergeCell ref="BJ103:BN103"/>
    <mergeCell ref="BO103:BU103"/>
    <mergeCell ref="BV103:BX103"/>
    <mergeCell ref="BY103:CB103"/>
    <mergeCell ref="CC103:CF103"/>
    <mergeCell ref="CG103:CJ103"/>
    <mergeCell ref="CK103:CN103"/>
    <mergeCell ref="CO103:CS103"/>
    <mergeCell ref="DH102:DK102"/>
    <mergeCell ref="DL102:DO102"/>
    <mergeCell ref="DP102:DS102"/>
    <mergeCell ref="DT102:DW102"/>
    <mergeCell ref="DX102:EA102"/>
    <mergeCell ref="EB102:EE102"/>
    <mergeCell ref="CK102:CN102"/>
    <mergeCell ref="CO102:CS102"/>
    <mergeCell ref="CT102:CW102"/>
    <mergeCell ref="CX102:DA102"/>
    <mergeCell ref="EF104:EI104"/>
    <mergeCell ref="EJ104:EV104"/>
    <mergeCell ref="BJ105:BN105"/>
    <mergeCell ref="BO105:BU105"/>
    <mergeCell ref="BV105:BX105"/>
    <mergeCell ref="BY105:CB105"/>
    <mergeCell ref="CC105:CF105"/>
    <mergeCell ref="CG105:CJ105"/>
    <mergeCell ref="CK105:CN105"/>
    <mergeCell ref="CO105:CS105"/>
    <mergeCell ref="DH104:DK104"/>
    <mergeCell ref="DL104:DO104"/>
    <mergeCell ref="DP104:DS104"/>
    <mergeCell ref="DT104:DW104"/>
    <mergeCell ref="DX104:EA104"/>
    <mergeCell ref="EB104:EE104"/>
    <mergeCell ref="CK104:CN104"/>
    <mergeCell ref="CO104:CS104"/>
    <mergeCell ref="CT104:CW104"/>
    <mergeCell ref="CX104:DA104"/>
    <mergeCell ref="DB104:DC104"/>
    <mergeCell ref="DD104:DG104"/>
    <mergeCell ref="BJ104:BN104"/>
    <mergeCell ref="BO104:BU104"/>
    <mergeCell ref="BV104:BX104"/>
    <mergeCell ref="BY104:CB104"/>
    <mergeCell ref="CC104:CF104"/>
    <mergeCell ref="CG104:CJ104"/>
    <mergeCell ref="DB106:DC106"/>
    <mergeCell ref="DD106:DG106"/>
    <mergeCell ref="BJ106:BN106"/>
    <mergeCell ref="BO106:BU106"/>
    <mergeCell ref="BV106:BX106"/>
    <mergeCell ref="BY106:CB106"/>
    <mergeCell ref="CC106:CF106"/>
    <mergeCell ref="CG106:CJ106"/>
    <mergeCell ref="DP105:DS105"/>
    <mergeCell ref="DT105:DW105"/>
    <mergeCell ref="DX105:EA105"/>
    <mergeCell ref="EB105:EE105"/>
    <mergeCell ref="EF105:EI105"/>
    <mergeCell ref="EJ105:EV105"/>
    <mergeCell ref="CT105:CW105"/>
    <mergeCell ref="CX105:DA105"/>
    <mergeCell ref="DB105:DC105"/>
    <mergeCell ref="DD105:DG105"/>
    <mergeCell ref="DH105:DK105"/>
    <mergeCell ref="DL105:DO105"/>
    <mergeCell ref="DP107:DS107"/>
    <mergeCell ref="DT107:DW107"/>
    <mergeCell ref="DX107:EA107"/>
    <mergeCell ref="EB107:EE107"/>
    <mergeCell ref="EF107:EI107"/>
    <mergeCell ref="EJ107:EV107"/>
    <mergeCell ref="CT107:CW107"/>
    <mergeCell ref="CX107:DA107"/>
    <mergeCell ref="DB107:DC107"/>
    <mergeCell ref="DD107:DG107"/>
    <mergeCell ref="DH107:DK107"/>
    <mergeCell ref="DL107:DO107"/>
    <mergeCell ref="EF106:EI106"/>
    <mergeCell ref="EJ106:EV106"/>
    <mergeCell ref="BJ107:BN107"/>
    <mergeCell ref="BO107:BU107"/>
    <mergeCell ref="BV107:BX107"/>
    <mergeCell ref="BY107:CB107"/>
    <mergeCell ref="CC107:CF107"/>
    <mergeCell ref="CG107:CJ107"/>
    <mergeCell ref="CK107:CN107"/>
    <mergeCell ref="CO107:CS107"/>
    <mergeCell ref="DH106:DK106"/>
    <mergeCell ref="DL106:DO106"/>
    <mergeCell ref="DP106:DS106"/>
    <mergeCell ref="DT106:DW106"/>
    <mergeCell ref="DX106:EA106"/>
    <mergeCell ref="EB106:EE106"/>
    <mergeCell ref="CK106:CN106"/>
    <mergeCell ref="CO106:CS106"/>
    <mergeCell ref="CT106:CW106"/>
    <mergeCell ref="CX106:DA106"/>
    <mergeCell ref="EF108:EI108"/>
    <mergeCell ref="EJ108:EV108"/>
    <mergeCell ref="BJ109:BN109"/>
    <mergeCell ref="BO109:BU109"/>
    <mergeCell ref="BV109:BX109"/>
    <mergeCell ref="BY109:CB109"/>
    <mergeCell ref="CC109:CF109"/>
    <mergeCell ref="CG109:CJ109"/>
    <mergeCell ref="CK109:CN109"/>
    <mergeCell ref="CO109:CS109"/>
    <mergeCell ref="DH108:DK108"/>
    <mergeCell ref="DL108:DO108"/>
    <mergeCell ref="DP108:DS108"/>
    <mergeCell ref="DT108:DW108"/>
    <mergeCell ref="DX108:EA108"/>
    <mergeCell ref="EB108:EE108"/>
    <mergeCell ref="CK108:CN108"/>
    <mergeCell ref="CO108:CS108"/>
    <mergeCell ref="CT108:CW108"/>
    <mergeCell ref="CX108:DA108"/>
    <mergeCell ref="DB108:DC108"/>
    <mergeCell ref="DD108:DG108"/>
    <mergeCell ref="BJ108:BN108"/>
    <mergeCell ref="BO108:BU108"/>
    <mergeCell ref="BV108:BX108"/>
    <mergeCell ref="BY108:CB108"/>
    <mergeCell ref="CC108:CF108"/>
    <mergeCell ref="CG108:CJ108"/>
    <mergeCell ref="DB110:DC110"/>
    <mergeCell ref="DD110:DG110"/>
    <mergeCell ref="BJ110:BN110"/>
    <mergeCell ref="BO110:BU110"/>
    <mergeCell ref="BV110:BX110"/>
    <mergeCell ref="BY110:CB110"/>
    <mergeCell ref="CC110:CF110"/>
    <mergeCell ref="CG110:CJ110"/>
    <mergeCell ref="DP109:DS109"/>
    <mergeCell ref="DT109:DW109"/>
    <mergeCell ref="DX109:EA109"/>
    <mergeCell ref="EB109:EE109"/>
    <mergeCell ref="EF109:EI109"/>
    <mergeCell ref="EJ109:EV109"/>
    <mergeCell ref="CT109:CW109"/>
    <mergeCell ref="CX109:DA109"/>
    <mergeCell ref="DB109:DC109"/>
    <mergeCell ref="DD109:DG109"/>
    <mergeCell ref="DH109:DK109"/>
    <mergeCell ref="DL109:DO109"/>
    <mergeCell ref="DP111:DS111"/>
    <mergeCell ref="DT111:DW111"/>
    <mergeCell ref="DX111:EA111"/>
    <mergeCell ref="EB111:EE111"/>
    <mergeCell ref="EF111:EI111"/>
    <mergeCell ref="EJ111:EV111"/>
    <mergeCell ref="CT111:CW111"/>
    <mergeCell ref="CX111:DA111"/>
    <mergeCell ref="DB111:DC111"/>
    <mergeCell ref="DD111:DG111"/>
    <mergeCell ref="DH111:DK111"/>
    <mergeCell ref="DL111:DO111"/>
    <mergeCell ref="EF110:EI110"/>
    <mergeCell ref="EJ110:EV110"/>
    <mergeCell ref="BJ111:BN111"/>
    <mergeCell ref="BO111:BU111"/>
    <mergeCell ref="BV111:BX111"/>
    <mergeCell ref="BY111:CB111"/>
    <mergeCell ref="CC111:CF111"/>
    <mergeCell ref="CG111:CJ111"/>
    <mergeCell ref="CK111:CN111"/>
    <mergeCell ref="CO111:CS111"/>
    <mergeCell ref="DH110:DK110"/>
    <mergeCell ref="DL110:DO110"/>
    <mergeCell ref="DP110:DS110"/>
    <mergeCell ref="DT110:DW110"/>
    <mergeCell ref="DX110:EA110"/>
    <mergeCell ref="EB110:EE110"/>
    <mergeCell ref="CK110:CN110"/>
    <mergeCell ref="CO110:CS110"/>
    <mergeCell ref="CT110:CW110"/>
    <mergeCell ref="CX110:DA110"/>
  </mergeCells>
  <phoneticPr fontId="17" type="noConversion"/>
  <conditionalFormatting sqref="A12:A91">
    <cfRule type="expression" dxfId="13" priority="99">
      <formula>A12="AKTIV"</formula>
    </cfRule>
    <cfRule type="expression" dxfId="12" priority="100">
      <formula>OR(A12="STOPP",A12="CANCEL",A12="PAUSE",A12="CHECK")</formula>
    </cfRule>
  </conditionalFormatting>
  <conditionalFormatting sqref="FZ12:FZ49">
    <cfRule type="expression" dxfId="11" priority="101">
      <formula>FZ12="CHECK"</formula>
    </cfRule>
    <cfRule type="expression" dxfId="10" priority="102">
      <formula>FZ12="CANCEL"</formula>
    </cfRule>
    <cfRule type="expression" dxfId="9" priority="103">
      <formula>FZ12="PAUSE"</formula>
    </cfRule>
    <cfRule type="expression" dxfId="8" priority="104">
      <formula>FZ12="STOPP"</formula>
    </cfRule>
    <cfRule type="expression" dxfId="7" priority="105">
      <formula>FZ12="AKTIV"</formula>
    </cfRule>
    <cfRule type="expression" dxfId="6" priority="106">
      <formula>FZ12="PASSIV"</formula>
    </cfRule>
  </conditionalFormatting>
  <conditionalFormatting sqref="GY12:GY111">
    <cfRule type="expression" dxfId="5" priority="107">
      <formula>GY12="PAUSE"</formula>
    </cfRule>
    <cfRule type="expression" dxfId="4" priority="108">
      <formula>GY12="PENDING"</formula>
    </cfRule>
    <cfRule type="expression" dxfId="3" priority="109">
      <formula>GY12="CANCEL"</formula>
    </cfRule>
    <cfRule type="expression" dxfId="2" priority="110">
      <formula>GY12="CHECK"</formula>
    </cfRule>
    <cfRule type="expression" dxfId="1" priority="111">
      <formula>GY12="STOPP"</formula>
    </cfRule>
    <cfRule type="expression" dxfId="0" priority="112">
      <formula>GY12="AKTIV"</formula>
    </cfRule>
  </conditionalFormatting>
  <dataValidations count="3">
    <dataValidation type="list" allowBlank="1" showInputMessage="1" showErrorMessage="1" sqref="FY12:FY49" xr:uid="{E3784847-08E6-4309-8C13-3F5AEB137D54}">
      <formula1>$GV$12:$GV$111</formula1>
    </dataValidation>
    <dataValidation type="list" allowBlank="1" showInputMessage="1" showErrorMessage="1" sqref="K12:R20 K23:R49" xr:uid="{1DE5DDEE-BA62-4FA2-A3E3-0C8A573EBC5F}">
      <formula1>$BJ$12:$BJ$111</formula1>
    </dataValidation>
    <dataValidation type="list" allowBlank="1" showInputMessage="1" showErrorMessage="1" sqref="FZ12:FZ49 CO12:CS111 GX12:GY111 S23:W49 BV12:BX111 S20:W20" xr:uid="{C46A9062-ECD4-49C0-AA95-8596684DAE0D}">
      <formula1>#REF!</formula1>
    </dataValidation>
  </dataValidation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SENT_250203</vt:lpstr>
      <vt:lpstr>SENT_DATA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2025-02-23T23:45:50Z</dcterms:created>
  <dcterms:modified xsi:type="dcterms:W3CDTF">2025-02-24T07:33:12Z</dcterms:modified>
</cp:coreProperties>
</file>