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C:\Users\Public\Documents\Georg\Lackner Simone MAP-Pflege ab 04-02-2025 Schwanberg\MAP 2025\EDV Excel Herber\EDV Excel Herber 2025\03 HPC Klienten EA anzeigen\2 Anfrage Zusatz Monatseinschränkung\"/>
    </mc:Choice>
  </mc:AlternateContent>
  <xr:revisionPtr revIDLastSave="0" documentId="13_ncr:1_{565CCC40-6BAF-484A-B3FF-571CEBE7F16F}" xr6:coauthVersionLast="47" xr6:coauthVersionMax="47" xr10:uidLastSave="{00000000-0000-0000-0000-000000000000}"/>
  <bookViews>
    <workbookView xWindow="-120" yWindow="-120" windowWidth="29040" windowHeight="15840" activeTab="1" xr2:uid="{00000000-000D-0000-FFFF-FFFF00000000}"/>
  </bookViews>
  <sheets>
    <sheet name="Daten" sheetId="1" r:id="rId1"/>
    <sheet name="Auswertung" sheetId="2" r:id="rId2"/>
  </sheets>
  <definedNames>
    <definedName name="Datenschnitt_Monat">#N/A</definedName>
  </definedNames>
  <calcPr calcId="181029"/>
  <pivotCaches>
    <pivotCache cacheId="192" r:id="rId3"/>
  </pivotCaches>
  <extLst>
    <ext xmlns:x14="http://schemas.microsoft.com/office/spreadsheetml/2009/9/main" uri="{BBE1A952-AA13-448e-AADC-164F8A28A991}">
      <x14:slicerCaches>
        <x14:slicerCache r:id="rId4"/>
      </x14:slicerCaches>
    </ext>
    <ext xmlns:x14="http://schemas.microsoft.com/office/spreadsheetml/2009/9/main" uri="{79F54976-1DA5-4618-B147-4CDE4B953A38}">
      <x14:workbookPr/>
    </ex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5" i="1" l="1"/>
  <c r="H6" i="1"/>
  <c r="H7" i="1"/>
  <c r="H8" i="1"/>
  <c r="H9" i="1"/>
  <c r="H10" i="1"/>
  <c r="H11" i="1"/>
  <c r="H12" i="1"/>
  <c r="H13" i="1"/>
  <c r="H14" i="1"/>
  <c r="H15" i="1"/>
  <c r="H16" i="1"/>
  <c r="H17" i="1"/>
  <c r="H18" i="1"/>
  <c r="H19" i="1"/>
  <c r="I19" i="1"/>
  <c r="D19" i="1"/>
  <c r="I18" i="1"/>
  <c r="D18" i="1"/>
  <c r="I4" i="1"/>
  <c r="I5" i="1"/>
  <c r="I6" i="1"/>
  <c r="I7" i="1"/>
  <c r="I8" i="1"/>
  <c r="I9" i="1"/>
  <c r="I10" i="1"/>
  <c r="I11" i="1"/>
  <c r="I12" i="1"/>
  <c r="I13" i="1"/>
  <c r="I14" i="1"/>
  <c r="I15" i="1"/>
  <c r="I16" i="1"/>
  <c r="I17" i="1"/>
  <c r="H4" i="1"/>
  <c r="D5" i="1"/>
  <c r="D6" i="1"/>
  <c r="D7" i="1"/>
  <c r="D8" i="1"/>
  <c r="D9" i="1"/>
  <c r="D10" i="1"/>
  <c r="D11" i="1"/>
  <c r="D12" i="1"/>
  <c r="D13" i="1"/>
  <c r="D14" i="1"/>
  <c r="D15" i="1"/>
  <c r="D16" i="1"/>
  <c r="D17" i="1"/>
  <c r="D4" i="1"/>
</calcChain>
</file>

<file path=xl/sharedStrings.xml><?xml version="1.0" encoding="utf-8"?>
<sst xmlns="http://schemas.openxmlformats.org/spreadsheetml/2006/main" count="97" uniqueCount="48">
  <si>
    <t>Muster für FF Einsätze</t>
  </si>
  <si>
    <t>Mitarbeiter</t>
  </si>
  <si>
    <t>Klient</t>
  </si>
  <si>
    <t>Einsatzart</t>
  </si>
  <si>
    <t>Datum</t>
  </si>
  <si>
    <t>Start</t>
  </si>
  <si>
    <t>MA 1</t>
  </si>
  <si>
    <t>MA 2</t>
  </si>
  <si>
    <t>MA 3</t>
  </si>
  <si>
    <t>KL 1</t>
  </si>
  <si>
    <t>KL 2</t>
  </si>
  <si>
    <t>KL 3</t>
  </si>
  <si>
    <t>KL 4</t>
  </si>
  <si>
    <t>KL 5</t>
  </si>
  <si>
    <t>KL 6</t>
  </si>
  <si>
    <t>a1</t>
  </si>
  <si>
    <t>b1</t>
  </si>
  <si>
    <t>FF-25</t>
  </si>
  <si>
    <t>b-zusatz</t>
  </si>
  <si>
    <t>F3</t>
  </si>
  <si>
    <t>HB</t>
  </si>
  <si>
    <t>FFbc</t>
  </si>
  <si>
    <t>b45</t>
  </si>
  <si>
    <t>b5</t>
  </si>
  <si>
    <t>FF-12</t>
  </si>
  <si>
    <t>Gesamtergebnis</t>
  </si>
  <si>
    <t>KL 2 Ergebnis</t>
  </si>
  <si>
    <t>KL 3 Ergebnis</t>
  </si>
  <si>
    <t>KL 4 Ergebnis</t>
  </si>
  <si>
    <t>KL 5 Ergebnis</t>
  </si>
  <si>
    <t>KL 6 Ergebnis</t>
  </si>
  <si>
    <t>Dauer Minuten</t>
  </si>
  <si>
    <t>Ende</t>
  </si>
  <si>
    <t>Ergebnis</t>
  </si>
  <si>
    <t xml:space="preserve"> Minuten</t>
  </si>
  <si>
    <t>Auswertung</t>
  </si>
  <si>
    <t>aus Daten:</t>
  </si>
  <si>
    <t>KL 1, KL 3 und KL 5 haben keine Einsatzart mit FF beginnend</t>
  </si>
  <si>
    <t>Ziel / Wunsch:</t>
  </si>
  <si>
    <t>KL 1, KL 3 und KL 5 will ich nicht sehen</t>
  </si>
  <si>
    <t>KL 2, KL 4 und KL 6 haben Einsatzarten mit FF beginnend</t>
  </si>
  <si>
    <t>Die zu prüfende Datei enthält ca. 10.000 Zeilen, die Fehlerquote liegt unter 1%</t>
  </si>
  <si>
    <t>Ist dieser Wunsch möglich?</t>
  </si>
  <si>
    <t>Heute lasse ich mir alle Klienten mit FF beginnend anzeigen und die Namen ausdrucken. Im zweiten Schritt rufe ich diese Klienten auf und prüfe, was dort gebucht wurde.</t>
  </si>
  <si>
    <t>ich sehe  KL 2, KL 4 und KL 6  (da sie Einsatzarten mit FF beginnend haben) und auch alle anderen Einsatzarten zusätzlich: b-zusatz,  a1, b45)</t>
  </si>
  <si>
    <t>WAHR</t>
  </si>
  <si>
    <t>Monat</t>
  </si>
  <si>
    <t>Zusatzfrage:
Klient 3 und 5 werden immer angezeigt, nicht nur im Monat des Eintrages.
Wie schränke ich die Anzeige auf das Abfrage-Monat ein?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</si>
</sst>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h:mm;@"/>
    <numFmt numFmtId="165" formatCode="[$-F400]h:mm:ss\ AM/PM"/>
    <numFmt numFmtId="166" formatCode="[h]:mm"/>
  </numFmts>
  <fonts count="4" x14ac:knownFonts="1">
    <font>
      <sz val="11"/>
      <color theme="1"/>
      <name val="Calibri"/>
      <family val="2"/>
      <scheme val="minor"/>
    </font>
    <font>
      <b/>
      <sz val="11"/>
      <color theme="0"/>
      <name val="Calibri"/>
      <family val="2"/>
      <scheme val="minor"/>
    </font>
    <font>
      <b/>
      <sz val="11"/>
      <color theme="1"/>
      <name val="Calibri"/>
      <family val="2"/>
      <scheme val="minor"/>
    </font>
    <font>
      <sz val="8"/>
      <name val="Calibri"/>
      <family val="2"/>
      <scheme val="minor"/>
    </font>
  </fonts>
  <fills count="5">
    <fill>
      <patternFill patternType="none"/>
    </fill>
    <fill>
      <patternFill patternType="gray125"/>
    </fill>
    <fill>
      <patternFill patternType="solid">
        <fgColor theme="4"/>
        <bgColor theme="4"/>
      </patternFill>
    </fill>
    <fill>
      <patternFill patternType="solid">
        <fgColor theme="4" tint="0.79998168889431442"/>
        <bgColor theme="4" tint="0.79998168889431442"/>
      </patternFill>
    </fill>
    <fill>
      <patternFill patternType="solid">
        <fgColor theme="9" tint="0.59999389629810485"/>
        <bgColor indexed="64"/>
      </patternFill>
    </fill>
  </fills>
  <borders count="3">
    <border>
      <left/>
      <right/>
      <top/>
      <bottom/>
      <diagonal/>
    </border>
    <border>
      <left/>
      <right/>
      <top style="thin">
        <color theme="4" tint="0.39997558519241921"/>
      </top>
      <bottom style="thin">
        <color theme="4" tint="0.39997558519241921"/>
      </bottom>
      <diagonal/>
    </border>
    <border>
      <left/>
      <right/>
      <top style="thin">
        <color theme="4" tint="0.39997558519241921"/>
      </top>
      <bottom/>
      <diagonal/>
    </border>
  </borders>
  <cellStyleXfs count="1">
    <xf numFmtId="0" fontId="0" fillId="0" borderId="0"/>
  </cellStyleXfs>
  <cellXfs count="31">
    <xf numFmtId="0" fontId="0" fillId="0" borderId="0" xfId="0"/>
    <xf numFmtId="0" fontId="0" fillId="0" borderId="1" xfId="0" applyBorder="1"/>
    <xf numFmtId="164" fontId="0" fillId="0" borderId="0" xfId="0" applyNumberFormat="1"/>
    <xf numFmtId="20" fontId="0" fillId="3" borderId="2" xfId="0" applyNumberFormat="1" applyFill="1" applyBorder="1"/>
    <xf numFmtId="165" fontId="0" fillId="3" borderId="2" xfId="0" applyNumberFormat="1" applyFill="1" applyBorder="1"/>
    <xf numFmtId="0" fontId="0" fillId="3" borderId="2" xfId="0" applyFill="1" applyBorder="1"/>
    <xf numFmtId="20" fontId="0" fillId="0" borderId="2" xfId="0" applyNumberFormat="1" applyBorder="1"/>
    <xf numFmtId="0" fontId="0" fillId="0" borderId="2" xfId="0" applyBorder="1"/>
    <xf numFmtId="20" fontId="0" fillId="0" borderId="1" xfId="0" applyNumberFormat="1" applyBorder="1"/>
    <xf numFmtId="14" fontId="0" fillId="3" borderId="2" xfId="0" applyNumberFormat="1" applyFill="1" applyBorder="1"/>
    <xf numFmtId="14" fontId="0" fillId="0" borderId="2" xfId="0" applyNumberFormat="1" applyBorder="1"/>
    <xf numFmtId="14" fontId="0" fillId="0" borderId="1" xfId="0" applyNumberFormat="1" applyBorder="1"/>
    <xf numFmtId="0" fontId="1" fillId="2" borderId="0" xfId="0" applyFont="1" applyFill="1"/>
    <xf numFmtId="164" fontId="1" fillId="2" borderId="0" xfId="0" applyNumberFormat="1" applyFont="1" applyFill="1"/>
    <xf numFmtId="0" fontId="2" fillId="0" borderId="0" xfId="0" applyFont="1" applyAlignment="1">
      <alignment vertical="top"/>
    </xf>
    <xf numFmtId="0" fontId="0" fillId="0" borderId="0" xfId="0" applyAlignment="1">
      <alignment vertical="top"/>
    </xf>
    <xf numFmtId="0" fontId="0" fillId="0" borderId="0" xfId="0" pivotButton="1" applyAlignment="1">
      <alignment vertical="top"/>
    </xf>
    <xf numFmtId="166" fontId="0" fillId="0" borderId="0" xfId="0" applyNumberFormat="1" applyAlignment="1">
      <alignment vertical="top"/>
    </xf>
    <xf numFmtId="0" fontId="0" fillId="4" borderId="0" xfId="0" applyFill="1" applyAlignment="1">
      <alignment vertical="top" wrapText="1"/>
    </xf>
    <xf numFmtId="0" fontId="0" fillId="0" borderId="0" xfId="0" applyAlignment="1">
      <alignment vertical="top" wrapText="1"/>
    </xf>
    <xf numFmtId="14" fontId="0" fillId="0" borderId="2" xfId="0" applyNumberFormat="1" applyFont="1" applyBorder="1"/>
    <xf numFmtId="14" fontId="0" fillId="3" borderId="2" xfId="0" applyNumberFormat="1" applyFont="1" applyFill="1" applyBorder="1"/>
    <xf numFmtId="20" fontId="0" fillId="0" borderId="2" xfId="0" applyNumberFormat="1" applyFont="1" applyBorder="1"/>
    <xf numFmtId="20" fontId="0" fillId="3" borderId="2" xfId="0" applyNumberFormat="1" applyFont="1" applyFill="1" applyBorder="1"/>
    <xf numFmtId="165" fontId="0" fillId="3" borderId="2" xfId="0" applyNumberFormat="1" applyFont="1" applyFill="1" applyBorder="1"/>
    <xf numFmtId="0" fontId="0" fillId="0" borderId="2" xfId="0" applyFont="1" applyBorder="1"/>
    <xf numFmtId="0" fontId="0" fillId="3" borderId="2" xfId="0" applyFont="1" applyFill="1" applyBorder="1"/>
    <xf numFmtId="0" fontId="0" fillId="0" borderId="2" xfId="0" applyNumberFormat="1" applyFont="1" applyBorder="1"/>
    <xf numFmtId="0" fontId="0" fillId="0" borderId="0" xfId="0" applyNumberFormat="1" applyFont="1" applyBorder="1"/>
    <xf numFmtId="14" fontId="0" fillId="0" borderId="0" xfId="0" applyNumberFormat="1" applyAlignment="1">
      <alignment vertical="top"/>
    </xf>
    <xf numFmtId="0" fontId="0" fillId="0" borderId="0" xfId="0" applyFont="1" applyBorder="1"/>
  </cellXfs>
  <cellStyles count="1">
    <cellStyle name="Standard" xfId="0" builtinId="0"/>
  </cellStyles>
  <dxfs count="57">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b val="0"/>
        <i val="0"/>
        <strike val="0"/>
        <condense val="0"/>
        <extend val="0"/>
        <outline val="0"/>
        <shadow val="0"/>
        <u val="none"/>
        <vertAlign val="baseline"/>
        <sz val="11"/>
        <color theme="1"/>
        <name val="Calibri"/>
        <family val="2"/>
        <scheme val="minor"/>
      </font>
      <numFmt numFmtId="0" formatCode="General"/>
      <border diagonalUp="0" diagonalDown="0">
        <left/>
        <right/>
        <top style="thin">
          <color theme="4" tint="0.39997558519241921"/>
        </top>
        <bottom/>
        <vertical/>
        <horizontal/>
      </border>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alignment vertical="top"/>
    </dxf>
    <dxf>
      <font>
        <b val="0"/>
        <i val="0"/>
        <strike val="0"/>
        <condense val="0"/>
        <extend val="0"/>
        <outline val="0"/>
        <shadow val="0"/>
        <u val="none"/>
        <vertAlign val="baseline"/>
        <sz val="11"/>
        <color theme="1"/>
        <name val="Calibri"/>
        <family val="2"/>
        <scheme val="minor"/>
      </font>
      <numFmt numFmtId="0" formatCode="Genera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numFmt numFmtId="165" formatCode="[$-F400]h:mm:ss\ AM/PM"/>
      <fill>
        <patternFill patternType="solid">
          <fgColor theme="4" tint="0.79998168889431442"/>
          <bgColor theme="4" tint="0.79998168889431442"/>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numFmt numFmtId="25" formatCode="hh:mm"/>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numFmt numFmtId="25" formatCode="hh:mm"/>
      <border diagonalUp="0" diagonalDown="0">
        <left/>
        <right/>
        <top style="thin">
          <color theme="4" tint="0.39997558519241921"/>
        </top>
        <bottom/>
        <vertical/>
        <horizontal/>
      </border>
    </dxf>
    <dxf>
      <font>
        <b val="0"/>
        <i val="0"/>
        <strike val="0"/>
        <condense val="0"/>
        <extend val="0"/>
        <outline val="0"/>
        <shadow val="0"/>
        <u val="none"/>
        <vertAlign val="baseline"/>
        <sz val="11"/>
        <color theme="1"/>
        <name val="Calibri"/>
        <family val="2"/>
        <scheme val="minor"/>
      </font>
      <numFmt numFmtId="19" formatCode="dd/mm/yyyy"/>
      <border diagonalUp="0" diagonalDown="0">
        <left/>
        <right/>
        <top style="thin">
          <color theme="4" tint="0.39997558519241921"/>
        </top>
        <bottom/>
        <vertical/>
        <horizontal/>
      </border>
    </dxf>
    <dxf>
      <border outline="0">
        <left style="thin">
          <color theme="4" tint="0.39997558519241921"/>
        </left>
        <right style="thin">
          <color theme="4" tint="0.39997558519241921"/>
        </right>
        <top style="thin">
          <color theme="4" tint="0.39997558519241921"/>
        </top>
      </border>
    </dxf>
    <dxf>
      <font>
        <b val="0"/>
        <i val="0"/>
        <strike val="0"/>
        <condense val="0"/>
        <extend val="0"/>
        <outline val="0"/>
        <shadow val="0"/>
        <u val="none"/>
        <vertAlign val="baseline"/>
        <sz val="11"/>
        <color theme="1"/>
        <name val="Calibri"/>
        <family val="2"/>
        <scheme val="minor"/>
      </font>
    </dxf>
    <dxf>
      <font>
        <b/>
        <i val="0"/>
        <strike val="0"/>
        <condense val="0"/>
        <extend val="0"/>
        <outline val="0"/>
        <shadow val="0"/>
        <u val="none"/>
        <vertAlign val="baseline"/>
        <sz val="11"/>
        <color theme="0"/>
        <name val="Calibri"/>
        <family val="2"/>
        <scheme val="minor"/>
      </font>
      <fill>
        <patternFill patternType="solid">
          <fgColor theme="4"/>
          <bgColor theme="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pivotCacheDefinition" Target="pivotCache/pivotCacheDefinition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microsoft.com/office/2007/relationships/slicerCache" Target="slicerCaches/slicerCache1.xml"/></Relationships>
</file>

<file path=xl/drawings/drawing1.xml><?xml version="1.0" encoding="utf-8"?>
<xdr:wsDr xmlns:xdr="http://schemas.openxmlformats.org/drawingml/2006/spreadsheetDrawing" xmlns:a="http://schemas.openxmlformats.org/drawingml/2006/main">
  <xdr:twoCellAnchor editAs="oneCell">
    <xdr:from>
      <xdr:col>4</xdr:col>
      <xdr:colOff>457199</xdr:colOff>
      <xdr:row>0</xdr:row>
      <xdr:rowOff>57151</xdr:rowOff>
    </xdr:from>
    <xdr:to>
      <xdr:col>6</xdr:col>
      <xdr:colOff>2425199</xdr:colOff>
      <xdr:row>0</xdr:row>
      <xdr:rowOff>1028701</xdr:rowOff>
    </xdr:to>
    <mc:AlternateContent xmlns:mc="http://schemas.openxmlformats.org/markup-compatibility/2006">
      <mc:Choice xmlns:a14="http://schemas.microsoft.com/office/drawing/2010/main" Requires="a14">
        <xdr:graphicFrame macro="">
          <xdr:nvGraphicFramePr>
            <xdr:cNvPr id="3" name="Monat">
              <a:extLst>
                <a:ext uri="{FF2B5EF4-FFF2-40B4-BE49-F238E27FC236}">
                  <a16:creationId xmlns:a16="http://schemas.microsoft.com/office/drawing/2014/main" id="{49A83A53-2B8A-C408-31BF-EB86B863304E}"/>
                </a:ext>
              </a:extLst>
            </xdr:cNvPr>
            <xdr:cNvGraphicFramePr/>
          </xdr:nvGraphicFramePr>
          <xdr:xfrm>
            <a:off x="0" y="0"/>
            <a:ext cx="0" cy="0"/>
          </xdr:xfrm>
          <a:graphic>
            <a:graphicData uri="http://schemas.microsoft.com/office/drawing/2010/slicer">
              <sle:slicer xmlns:sle="http://schemas.microsoft.com/office/drawing/2010/slicer" name="Monat"/>
            </a:graphicData>
          </a:graphic>
        </xdr:graphicFrame>
      </mc:Choice>
      <mc:Fallback>
        <xdr:sp macro="" textlink="">
          <xdr:nvSpPr>
            <xdr:cNvPr id="0" name=""/>
            <xdr:cNvSpPr>
              <a:spLocks noTextEdit="1"/>
            </xdr:cNvSpPr>
          </xdr:nvSpPr>
          <xdr:spPr>
            <a:xfrm>
              <a:off x="4000499" y="57151"/>
              <a:ext cx="3492000" cy="971550"/>
            </a:xfrm>
            <a:prstGeom prst="rect">
              <a:avLst/>
            </a:prstGeom>
            <a:solidFill>
              <a:prstClr val="white"/>
            </a:solidFill>
            <a:ln w="1">
              <a:solidFill>
                <a:prstClr val="green"/>
              </a:solidFill>
            </a:ln>
          </xdr:spPr>
          <xdr:txBody>
            <a:bodyPr vertOverflow="clip" horzOverflow="clip"/>
            <a:lstStyle/>
            <a:p>
              <a:r>
                <a:rPr lang="de-DE" sz="1100"/>
                <a:t>Diese Form stellt einen Datenschnitt dar. Datenschnitte werden in Excel 2010 und höher unterstützt.
Wenn die Form in einer früheren Version von Excel geändert oder die Arbeitsmappe in Excel 2003 oder früher gespeichert wurde, kann der Datenschnitt nicht verwendet werden.</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OnLoad="1" refreshedBy="I" refreshedDate="45732.380540625003" createdVersion="8" refreshedVersion="8" minRefreshableVersion="3" recordCount="16" xr:uid="{C78F840D-9E28-4F68-8274-FE0D58441ECF}">
  <cacheSource type="worksheet">
    <worksheetSource name="Tabelle2"/>
  </cacheSource>
  <cacheFields count="9">
    <cacheField name="Datum" numFmtId="14">
      <sharedItems containsSemiMixedTypes="0" containsNonDate="0" containsDate="1" containsString="0" minDate="2025-03-01T00:00:00" maxDate="2025-05-05T00:00:00" count="9">
        <d v="2025-03-01T00:00:00"/>
        <d v="2025-03-02T00:00:00"/>
        <d v="2025-03-03T00:00:00"/>
        <d v="2025-03-04T00:00:00"/>
        <d v="2025-03-05T00:00:00"/>
        <d v="2025-03-06T00:00:00"/>
        <d v="2025-03-07T00:00:00"/>
        <d v="2025-04-03T00:00:00"/>
        <d v="2025-05-04T00:00:00"/>
      </sharedItems>
    </cacheField>
    <cacheField name="Start" numFmtId="20">
      <sharedItems containsSemiMixedTypes="0" containsNonDate="0" containsDate="1" containsString="0" minDate="1899-12-30T08:00:00" maxDate="1899-12-30T17:00:00"/>
    </cacheField>
    <cacheField name="Ende" numFmtId="20">
      <sharedItems containsSemiMixedTypes="0" containsNonDate="0" containsDate="1" containsString="0" minDate="1899-12-30T08:10:00" maxDate="1899-12-30T17:10:00"/>
    </cacheField>
    <cacheField name="Dauer Minuten" numFmtId="165">
      <sharedItems containsSemiMixedTypes="0" containsNonDate="0" containsDate="1" containsString="0" minDate="1899-12-30T00:10:00" maxDate="1899-12-30T00:40:00"/>
    </cacheField>
    <cacheField name="Mitarbeiter" numFmtId="0">
      <sharedItems/>
    </cacheField>
    <cacheField name="Klient" numFmtId="0">
      <sharedItems count="6">
        <s v="KL 5"/>
        <s v="KL 1"/>
        <s v="KL 2"/>
        <s v="KL 3"/>
        <s v="KL 4"/>
        <s v="KL 6"/>
      </sharedItems>
    </cacheField>
    <cacheField name="Einsatzart" numFmtId="0">
      <sharedItems count="10">
        <s v="a1"/>
        <s v="b5"/>
        <s v="FF-25"/>
        <s v="F3"/>
        <s v="FF-12"/>
        <s v="FFbc"/>
        <s v="b45"/>
        <s v="b1"/>
        <s v="b-zusatz"/>
        <s v="HB"/>
      </sharedItems>
    </cacheField>
    <cacheField name="WAHR" numFmtId="0">
      <sharedItems containsMixedTypes="1" containsNumber="1" containsInteger="1" minValue="0" maxValue="1" count="4">
        <b v="1"/>
        <b v="0"/>
        <n v="0" u="1"/>
        <n v="1" u="1"/>
      </sharedItems>
    </cacheField>
    <cacheField name="Monat" numFmtId="0">
      <sharedItems containsSemiMixedTypes="0" containsString="0" containsNumber="1" containsInteger="1" minValue="3" maxValue="5" count="3">
        <n v="3"/>
        <n v="4"/>
        <n v="5"/>
      </sharedItems>
    </cacheField>
  </cacheFields>
  <extLst>
    <ext xmlns:x14="http://schemas.microsoft.com/office/spreadsheetml/2009/9/main" uri="{725AE2AE-9491-48be-B2B4-4EB974FC3084}">
      <x14:pivotCacheDefinition pivotCacheId="1872846196"/>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
  <r>
    <x v="0"/>
    <d v="1899-12-30T08:00:00"/>
    <d v="1899-12-30T08:10:00"/>
    <d v="1899-12-30T00:10:00"/>
    <s v="MA 1"/>
    <x v="0"/>
    <x v="0"/>
    <x v="0"/>
    <x v="0"/>
  </r>
  <r>
    <x v="0"/>
    <d v="1899-12-30T09:00:00"/>
    <d v="1899-12-30T09:20:00"/>
    <d v="1899-12-30T00:20:00"/>
    <s v="MA 2"/>
    <x v="0"/>
    <x v="1"/>
    <x v="0"/>
    <x v="0"/>
  </r>
  <r>
    <x v="0"/>
    <d v="1899-12-30T10:00:00"/>
    <d v="1899-12-30T10:30:00"/>
    <d v="1899-12-30T00:30:00"/>
    <s v="MA 3"/>
    <x v="1"/>
    <x v="0"/>
    <x v="1"/>
    <x v="0"/>
  </r>
  <r>
    <x v="0"/>
    <d v="1899-12-30T11:00:00"/>
    <d v="1899-12-30T11:10:00"/>
    <d v="1899-12-30T00:10:00"/>
    <s v="MA 1"/>
    <x v="2"/>
    <x v="2"/>
    <x v="0"/>
    <x v="0"/>
  </r>
  <r>
    <x v="1"/>
    <d v="1899-12-30T12:00:00"/>
    <d v="1899-12-30T12:20:00"/>
    <d v="1899-12-30T00:20:00"/>
    <s v="MA 2"/>
    <x v="3"/>
    <x v="3"/>
    <x v="0"/>
    <x v="0"/>
  </r>
  <r>
    <x v="2"/>
    <d v="1899-12-30T13:00:00"/>
    <d v="1899-12-30T13:15:00"/>
    <d v="1899-12-30T00:15:00"/>
    <s v="MA 3"/>
    <x v="4"/>
    <x v="4"/>
    <x v="0"/>
    <x v="0"/>
  </r>
  <r>
    <x v="3"/>
    <d v="1899-12-30T14:00:00"/>
    <d v="1899-12-30T14:12:00"/>
    <d v="1899-12-30T00:12:00"/>
    <s v="MA 1"/>
    <x v="5"/>
    <x v="5"/>
    <x v="0"/>
    <x v="0"/>
  </r>
  <r>
    <x v="4"/>
    <d v="1899-12-30T15:00:00"/>
    <d v="1899-12-30T15:35:00"/>
    <d v="1899-12-30T00:35:00"/>
    <s v="MA 2"/>
    <x v="5"/>
    <x v="0"/>
    <x v="0"/>
    <x v="0"/>
  </r>
  <r>
    <x v="5"/>
    <d v="1899-12-30T16:00:00"/>
    <d v="1899-12-30T16:10:00"/>
    <d v="1899-12-30T00:10:00"/>
    <s v="MA 3"/>
    <x v="5"/>
    <x v="0"/>
    <x v="0"/>
    <x v="0"/>
  </r>
  <r>
    <x v="5"/>
    <d v="1899-12-30T10:00:00"/>
    <d v="1899-12-30T10:20:00"/>
    <d v="1899-12-30T00:20:00"/>
    <s v="MA 1"/>
    <x v="5"/>
    <x v="6"/>
    <x v="0"/>
    <x v="0"/>
  </r>
  <r>
    <x v="5"/>
    <d v="1899-12-30T11:00:00"/>
    <d v="1899-12-30T11:40:00"/>
    <d v="1899-12-30T00:40:00"/>
    <s v="MA 2"/>
    <x v="1"/>
    <x v="7"/>
    <x v="1"/>
    <x v="0"/>
  </r>
  <r>
    <x v="5"/>
    <d v="1899-12-30T12:00:00"/>
    <d v="1899-12-30T12:10:00"/>
    <d v="1899-12-30T00:10:00"/>
    <s v="MA 3"/>
    <x v="2"/>
    <x v="8"/>
    <x v="0"/>
    <x v="0"/>
  </r>
  <r>
    <x v="6"/>
    <d v="1899-12-30T13:00:00"/>
    <d v="1899-12-30T13:10:00"/>
    <d v="1899-12-30T00:10:00"/>
    <s v="MA 2"/>
    <x v="3"/>
    <x v="9"/>
    <x v="0"/>
    <x v="0"/>
  </r>
  <r>
    <x v="6"/>
    <d v="1899-12-30T17:00:00"/>
    <d v="1899-12-30T17:10:00"/>
    <d v="1899-12-30T00:10:00"/>
    <s v="MA 2"/>
    <x v="4"/>
    <x v="4"/>
    <x v="0"/>
    <x v="0"/>
  </r>
  <r>
    <x v="7"/>
    <d v="1899-12-30T13:00:00"/>
    <d v="1899-12-30T13:15:00"/>
    <d v="1899-12-30T00:15:00"/>
    <s v="MA 3"/>
    <x v="3"/>
    <x v="4"/>
    <x v="0"/>
    <x v="1"/>
  </r>
  <r>
    <x v="8"/>
    <d v="1899-12-30T14:00:00"/>
    <d v="1899-12-30T14:12:00"/>
    <d v="1899-12-30T00:12:00"/>
    <s v="MA 1"/>
    <x v="0"/>
    <x v="5"/>
    <x v="0"/>
    <x v="2"/>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B7B342B1-1825-46D1-A8AA-1B072BA1129D}" name="PivotTable1" cacheId="192" applyNumberFormats="0" applyBorderFormats="0" applyFontFormats="0" applyPatternFormats="0" applyAlignmentFormats="0" applyWidthHeightFormats="1" dataCaption="Werte" updatedVersion="8" minRefreshableVersion="3" showDrill="0" itemPrintTitles="1" createdVersion="8" indent="0" compact="0" compactData="0" gridDropZones="1" multipleFieldFilters="0">
  <location ref="A4:D28" firstHeaderRow="2" firstDataRow="2" firstDataCol="3" rowPageCount="1" colPageCount="1"/>
  <pivotFields count="9">
    <pivotField axis="axisRow" compact="0" numFmtId="14" outline="0" showAll="0" defaultSubtotal="0">
      <items count="9">
        <item x="0"/>
        <item x="1"/>
        <item x="2"/>
        <item x="3"/>
        <item x="4"/>
        <item x="5"/>
        <item x="6"/>
        <item x="7"/>
        <item x="8"/>
      </items>
    </pivotField>
    <pivotField compact="0" numFmtId="20" outline="0" showAll="0"/>
    <pivotField compact="0" numFmtId="20" outline="0" showAll="0"/>
    <pivotField dataField="1" compact="0" numFmtId="165" outline="0" showAll="0"/>
    <pivotField compact="0" outline="0" showAll="0"/>
    <pivotField axis="axisRow" compact="0" outline="0" showAll="0" insertBlankRow="1">
      <items count="7">
        <item x="1"/>
        <item x="2"/>
        <item x="3"/>
        <item x="4"/>
        <item x="0"/>
        <item x="5"/>
        <item t="default"/>
      </items>
    </pivotField>
    <pivotField axis="axisRow" compact="0" outline="0" showAll="0" defaultSubtotal="0">
      <items count="10">
        <item x="0"/>
        <item x="7"/>
        <item x="6"/>
        <item x="1"/>
        <item x="8"/>
        <item x="3"/>
        <item x="4"/>
        <item x="2"/>
        <item x="5"/>
        <item x="9"/>
      </items>
    </pivotField>
    <pivotField axis="axisPage" compact="0" outline="0" multipleItemSelectionAllowed="1" showAll="0">
      <items count="5">
        <item m="1" x="2"/>
        <item m="1" x="3"/>
        <item h="1" x="1"/>
        <item x="0"/>
        <item t="default"/>
      </items>
    </pivotField>
    <pivotField compact="0" outline="0" showAll="0">
      <items count="4">
        <item x="0"/>
        <item h="1" x="1"/>
        <item h="1" x="2"/>
        <item t="default"/>
      </items>
    </pivotField>
  </pivotFields>
  <rowFields count="3">
    <field x="5"/>
    <field x="6"/>
    <field x="0"/>
  </rowFields>
  <rowItems count="23">
    <i>
      <x v="1"/>
      <x v="4"/>
      <x v="5"/>
    </i>
    <i r="1">
      <x v="7"/>
      <x/>
    </i>
    <i t="default">
      <x v="1"/>
    </i>
    <i t="blank">
      <x v="1"/>
    </i>
    <i>
      <x v="2"/>
      <x v="5"/>
      <x v="1"/>
    </i>
    <i r="1">
      <x v="9"/>
      <x v="6"/>
    </i>
    <i t="default">
      <x v="2"/>
    </i>
    <i t="blank">
      <x v="2"/>
    </i>
    <i>
      <x v="3"/>
      <x v="6"/>
      <x v="2"/>
    </i>
    <i r="2">
      <x v="6"/>
    </i>
    <i t="default">
      <x v="3"/>
    </i>
    <i t="blank">
      <x v="3"/>
    </i>
    <i>
      <x v="4"/>
      <x/>
      <x/>
    </i>
    <i r="1">
      <x v="3"/>
      <x/>
    </i>
    <i t="default">
      <x v="4"/>
    </i>
    <i t="blank">
      <x v="4"/>
    </i>
    <i>
      <x v="5"/>
      <x/>
      <x v="4"/>
    </i>
    <i r="2">
      <x v="5"/>
    </i>
    <i r="1">
      <x v="2"/>
      <x v="5"/>
    </i>
    <i r="1">
      <x v="8"/>
      <x v="3"/>
    </i>
    <i t="default">
      <x v="5"/>
    </i>
    <i t="blank">
      <x v="5"/>
    </i>
    <i t="grand">
      <x/>
    </i>
  </rowItems>
  <colItems count="1">
    <i/>
  </colItems>
  <pageFields count="1">
    <pageField fld="7" hier="-1"/>
  </pageFields>
  <dataFields count="1">
    <dataField name=" Minuten" fld="3" baseField="5" baseItem="1" numFmtId="166"/>
  </dataFields>
  <formats count="15">
    <format dxfId="31">
      <pivotArea type="all" dataOnly="0" outline="0" fieldPosition="0"/>
    </format>
    <format dxfId="32">
      <pivotArea outline="0" collapsedLevelsAreSubtotals="1" fieldPosition="0"/>
    </format>
    <format dxfId="33">
      <pivotArea type="origin" dataOnly="0" labelOnly="1" outline="0" fieldPosition="0"/>
    </format>
    <format dxfId="34">
      <pivotArea field="5" type="button" dataOnly="0" labelOnly="1" outline="0" axis="axisRow" fieldPosition="0"/>
    </format>
    <format dxfId="35">
      <pivotArea field="6" type="button" dataOnly="0" labelOnly="1" outline="0" axis="axisRow" fieldPosition="1"/>
    </format>
    <format dxfId="36">
      <pivotArea dataOnly="0" labelOnly="1" outline="0" fieldPosition="0">
        <references count="1">
          <reference field="5" count="0"/>
        </references>
      </pivotArea>
    </format>
    <format dxfId="37">
      <pivotArea dataOnly="0" labelOnly="1" outline="0" fieldPosition="0">
        <references count="1">
          <reference field="5" count="0" defaultSubtotal="1"/>
        </references>
      </pivotArea>
    </format>
    <format dxfId="38">
      <pivotArea dataOnly="0" labelOnly="1" grandRow="1" outline="0" fieldPosition="0"/>
    </format>
    <format dxfId="39">
      <pivotArea dataOnly="0" labelOnly="1" outline="0" fieldPosition="0">
        <references count="2">
          <reference field="5" count="1" selected="0">
            <x v="0"/>
          </reference>
          <reference field="6" count="2">
            <x v="0"/>
            <x v="1"/>
          </reference>
        </references>
      </pivotArea>
    </format>
    <format dxfId="40">
      <pivotArea dataOnly="0" labelOnly="1" outline="0" fieldPosition="0">
        <references count="2">
          <reference field="5" count="1" selected="0">
            <x v="1"/>
          </reference>
          <reference field="6" count="2">
            <x v="4"/>
            <x v="7"/>
          </reference>
        </references>
      </pivotArea>
    </format>
    <format dxfId="41">
      <pivotArea dataOnly="0" labelOnly="1" outline="0" fieldPosition="0">
        <references count="2">
          <reference field="5" count="1" selected="0">
            <x v="2"/>
          </reference>
          <reference field="6" count="2">
            <x v="5"/>
            <x v="9"/>
          </reference>
        </references>
      </pivotArea>
    </format>
    <format dxfId="42">
      <pivotArea dataOnly="0" labelOnly="1" outline="0" fieldPosition="0">
        <references count="2">
          <reference field="5" count="1" selected="0">
            <x v="3"/>
          </reference>
          <reference field="6" count="1">
            <x v="6"/>
          </reference>
        </references>
      </pivotArea>
    </format>
    <format dxfId="43">
      <pivotArea dataOnly="0" labelOnly="1" outline="0" fieldPosition="0">
        <references count="2">
          <reference field="5" count="1" selected="0">
            <x v="4"/>
          </reference>
          <reference field="6" count="2">
            <x v="0"/>
            <x v="3"/>
          </reference>
        </references>
      </pivotArea>
    </format>
    <format dxfId="44">
      <pivotArea dataOnly="0" labelOnly="1" outline="0" fieldPosition="0">
        <references count="2">
          <reference field="5" count="1" selected="0">
            <x v="5"/>
          </reference>
          <reference field="6" count="3">
            <x v="0"/>
            <x v="2"/>
            <x v="8"/>
          </reference>
        </references>
      </pivotArea>
    </format>
    <format dxfId="45">
      <pivotArea type="topRight" dataOnly="0" labelOnly="1" outline="0"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atenschnitt_Monat" xr10:uid="{C297D9A1-03A8-4085-9F9C-195ED864F4EC}" sourceName="Monat">
  <pivotTables>
    <pivotTable tabId="2" name="PivotTable1"/>
  </pivotTables>
  <data>
    <tabular pivotCacheId="1872846196">
      <items count="3">
        <i x="0" s="1"/>
        <i x="1"/>
        <i x="2"/>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at" xr10:uid="{4F78992C-4C8B-460B-884C-D9426B91FCDB}" cache="Datenschnitt_Monat" caption="Monat" columnCount="6"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FBDE772-021E-406F-B25F-64EB2571EB95}" name="Tabelle2" displayName="Tabelle2" ref="A3:I19" totalsRowShown="0" headerRowDxfId="56" dataDxfId="55" tableBorderDxfId="54">
  <autoFilter ref="A3:I19" xr:uid="{3FBDE772-021E-406F-B25F-64EB2571EB95}"/>
  <tableColumns count="9">
    <tableColumn id="1" xr3:uid="{BE85BD1A-3B95-4114-A585-53F19E78CF42}" name="Datum" dataDxfId="53"/>
    <tableColumn id="2" xr3:uid="{18B81231-B3B5-41EF-B4A3-191E1547BA17}" name="Start" dataDxfId="52"/>
    <tableColumn id="3" xr3:uid="{759B9D7D-FC7A-40C1-8331-8F0C88444D3F}" name="Ende" dataDxfId="51"/>
    <tableColumn id="4" xr3:uid="{A16A6C72-A7E0-41DA-BE52-06DE95847737}" name="Dauer Minuten" dataDxfId="50">
      <calculatedColumnFormula>+C4-B4</calculatedColumnFormula>
    </tableColumn>
    <tableColumn id="5" xr3:uid="{AA6E0CE2-9594-4609-B03E-617BA1A7E477}" name="Mitarbeiter" dataDxfId="49"/>
    <tableColumn id="6" xr3:uid="{BCE1B546-C622-4E5C-8EB6-DD29E4055201}" name="Klient" dataDxfId="48"/>
    <tableColumn id="7" xr3:uid="{493BC554-3958-4012-8182-6117142B4B1E}" name="Einsatzart" dataDxfId="47"/>
    <tableColumn id="8" xr3:uid="{3129D186-937D-43C3-A760-54BC7F8DE521}" name="WAHR" dataDxfId="46">
      <calculatedColumnFormula>(COUNTIFS(Tabelle2[Klient],Tabelle2[[#This Row],[Klient]],Tabelle2[Einsatzart],"FF*")&gt;0)</calculatedColumnFormula>
    </tableColumn>
    <tableColumn id="9" xr3:uid="{ED9DD04B-6446-497E-87DC-489B12150F11}" name="Monat" dataDxfId="30">
      <calculatedColumnFormula>MONTH(Tabelle2[[#This Row],[Datum]])</calculatedColumnFormula>
    </tableColumn>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pivotTable" Target="../pivotTables/pivotTable1.xml"/><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9"/>
  <sheetViews>
    <sheetView workbookViewId="0"/>
  </sheetViews>
  <sheetFormatPr baseColWidth="10" defaultColWidth="9.140625" defaultRowHeight="15" x14ac:dyDescent="0.25"/>
  <cols>
    <col min="1" max="1" width="10.140625" bestFit="1" customWidth="1"/>
    <col min="4" max="4" width="14.5703125" style="2" customWidth="1"/>
    <col min="5" max="5" width="13.42578125" customWidth="1"/>
    <col min="6" max="6" width="18.140625" customWidth="1"/>
    <col min="7" max="7" width="11.7109375" customWidth="1"/>
    <col min="8" max="8" width="11.140625" customWidth="1"/>
  </cols>
  <sheetData>
    <row r="1" spans="1:9" x14ac:dyDescent="0.25">
      <c r="A1" t="s">
        <v>0</v>
      </c>
    </row>
    <row r="3" spans="1:9" x14ac:dyDescent="0.25">
      <c r="A3" s="12" t="s">
        <v>4</v>
      </c>
      <c r="B3" s="12" t="s">
        <v>5</v>
      </c>
      <c r="C3" s="12" t="s">
        <v>32</v>
      </c>
      <c r="D3" s="13" t="s">
        <v>31</v>
      </c>
      <c r="E3" s="12" t="s">
        <v>1</v>
      </c>
      <c r="F3" s="12" t="s">
        <v>2</v>
      </c>
      <c r="G3" s="12" t="s">
        <v>3</v>
      </c>
      <c r="H3" s="12" t="s">
        <v>45</v>
      </c>
      <c r="I3" s="12" t="s">
        <v>46</v>
      </c>
    </row>
    <row r="4" spans="1:9" x14ac:dyDescent="0.25">
      <c r="A4" s="9">
        <v>45717</v>
      </c>
      <c r="B4" s="3">
        <v>0.33333333333333331</v>
      </c>
      <c r="C4" s="3">
        <v>0.34027777777777779</v>
      </c>
      <c r="D4" s="4">
        <f>+C4-B4</f>
        <v>6.9444444444444753E-3</v>
      </c>
      <c r="E4" s="5" t="s">
        <v>6</v>
      </c>
      <c r="F4" s="5" t="s">
        <v>13</v>
      </c>
      <c r="G4" s="5" t="s">
        <v>15</v>
      </c>
      <c r="H4" t="b">
        <f>(COUNTIFS(Tabelle2[Klient],Tabelle2[[#This Row],[Klient]],Tabelle2[Einsatzart],"FF*")&gt;0)</f>
        <v>1</v>
      </c>
      <c r="I4" s="30">
        <f>MONTH(Tabelle2[[#This Row],[Datum]])</f>
        <v>3</v>
      </c>
    </row>
    <row r="5" spans="1:9" x14ac:dyDescent="0.25">
      <c r="A5" s="10">
        <v>45717</v>
      </c>
      <c r="B5" s="6">
        <v>0.375</v>
      </c>
      <c r="C5" s="6">
        <v>0.3888888888888889</v>
      </c>
      <c r="D5" s="4">
        <f t="shared" ref="D5:D17" si="0">+C5-B5</f>
        <v>1.3888888888888895E-2</v>
      </c>
      <c r="E5" s="7" t="s">
        <v>7</v>
      </c>
      <c r="F5" s="7" t="s">
        <v>13</v>
      </c>
      <c r="G5" s="7" t="s">
        <v>23</v>
      </c>
      <c r="H5" t="b">
        <f>(COUNTIFS(Tabelle2[Klient],Tabelle2[[#This Row],[Klient]],Tabelle2[Einsatzart],"FF*")&gt;0)</f>
        <v>1</v>
      </c>
      <c r="I5" s="30">
        <f>MONTH(Tabelle2[[#This Row],[Datum]])</f>
        <v>3</v>
      </c>
    </row>
    <row r="6" spans="1:9" x14ac:dyDescent="0.25">
      <c r="A6" s="9">
        <v>45717</v>
      </c>
      <c r="B6" s="3">
        <v>0.41666666666666702</v>
      </c>
      <c r="C6" s="3">
        <v>0.4375</v>
      </c>
      <c r="D6" s="4">
        <f t="shared" si="0"/>
        <v>2.0833333333332982E-2</v>
      </c>
      <c r="E6" s="5" t="s">
        <v>8</v>
      </c>
      <c r="F6" s="5" t="s">
        <v>9</v>
      </c>
      <c r="G6" s="5" t="s">
        <v>15</v>
      </c>
      <c r="H6" t="b">
        <f>(COUNTIFS(Tabelle2[Klient],Tabelle2[[#This Row],[Klient]],Tabelle2[Einsatzart],"FF*")&gt;0)</f>
        <v>0</v>
      </c>
      <c r="I6" s="30">
        <f>MONTH(Tabelle2[[#This Row],[Datum]])</f>
        <v>3</v>
      </c>
    </row>
    <row r="7" spans="1:9" x14ac:dyDescent="0.25">
      <c r="A7" s="10">
        <v>45717</v>
      </c>
      <c r="B7" s="6">
        <v>0.45833333333333298</v>
      </c>
      <c r="C7" s="6">
        <v>0.46527777777777779</v>
      </c>
      <c r="D7" s="4">
        <f t="shared" si="0"/>
        <v>6.9444444444448084E-3</v>
      </c>
      <c r="E7" s="7" t="s">
        <v>6</v>
      </c>
      <c r="F7" s="7" t="s">
        <v>10</v>
      </c>
      <c r="G7" s="7" t="s">
        <v>17</v>
      </c>
      <c r="H7" t="b">
        <f>(COUNTIFS(Tabelle2[Klient],Tabelle2[[#This Row],[Klient]],Tabelle2[Einsatzart],"FF*")&gt;0)</f>
        <v>1</v>
      </c>
      <c r="I7" s="30">
        <f>MONTH(Tabelle2[[#This Row],[Datum]])</f>
        <v>3</v>
      </c>
    </row>
    <row r="8" spans="1:9" x14ac:dyDescent="0.25">
      <c r="A8" s="9">
        <v>45718</v>
      </c>
      <c r="B8" s="3">
        <v>0.5</v>
      </c>
      <c r="C8" s="3">
        <v>0.51388888888888884</v>
      </c>
      <c r="D8" s="4">
        <f t="shared" si="0"/>
        <v>1.388888888888884E-2</v>
      </c>
      <c r="E8" s="5" t="s">
        <v>7</v>
      </c>
      <c r="F8" s="5" t="s">
        <v>11</v>
      </c>
      <c r="G8" s="5" t="s">
        <v>19</v>
      </c>
      <c r="H8" t="b">
        <f>(COUNTIFS(Tabelle2[Klient],Tabelle2[[#This Row],[Klient]],Tabelle2[Einsatzart],"FF*")&gt;0)</f>
        <v>1</v>
      </c>
      <c r="I8" s="30">
        <f>MONTH(Tabelle2[[#This Row],[Datum]])</f>
        <v>3</v>
      </c>
    </row>
    <row r="9" spans="1:9" x14ac:dyDescent="0.25">
      <c r="A9" s="10">
        <v>45719</v>
      </c>
      <c r="B9" s="6">
        <v>0.54166666666666696</v>
      </c>
      <c r="C9" s="6">
        <v>0.55208333333333337</v>
      </c>
      <c r="D9" s="4">
        <f t="shared" si="0"/>
        <v>1.0416666666666408E-2</v>
      </c>
      <c r="E9" s="7" t="s">
        <v>8</v>
      </c>
      <c r="F9" s="7" t="s">
        <v>12</v>
      </c>
      <c r="G9" s="7" t="s">
        <v>24</v>
      </c>
      <c r="H9" t="b">
        <f>(COUNTIFS(Tabelle2[Klient],Tabelle2[[#This Row],[Klient]],Tabelle2[Einsatzart],"FF*")&gt;0)</f>
        <v>1</v>
      </c>
      <c r="I9" s="30">
        <f>MONTH(Tabelle2[[#This Row],[Datum]])</f>
        <v>3</v>
      </c>
    </row>
    <row r="10" spans="1:9" x14ac:dyDescent="0.25">
      <c r="A10" s="9">
        <v>45720</v>
      </c>
      <c r="B10" s="3">
        <v>0.58333333333333304</v>
      </c>
      <c r="C10" s="3">
        <v>0.59166666666666667</v>
      </c>
      <c r="D10" s="4">
        <f t="shared" si="0"/>
        <v>8.3333333333336368E-3</v>
      </c>
      <c r="E10" s="5" t="s">
        <v>6</v>
      </c>
      <c r="F10" s="5" t="s">
        <v>14</v>
      </c>
      <c r="G10" s="5" t="s">
        <v>21</v>
      </c>
      <c r="H10" t="b">
        <f>(COUNTIFS(Tabelle2[Klient],Tabelle2[[#This Row],[Klient]],Tabelle2[Einsatzart],"FF*")&gt;0)</f>
        <v>1</v>
      </c>
      <c r="I10" s="30">
        <f>MONTH(Tabelle2[[#This Row],[Datum]])</f>
        <v>3</v>
      </c>
    </row>
    <row r="11" spans="1:9" x14ac:dyDescent="0.25">
      <c r="A11" s="10">
        <v>45721</v>
      </c>
      <c r="B11" s="6">
        <v>0.625</v>
      </c>
      <c r="C11" s="6">
        <v>0.64930555555555558</v>
      </c>
      <c r="D11" s="4">
        <f t="shared" si="0"/>
        <v>2.430555555555558E-2</v>
      </c>
      <c r="E11" s="7" t="s">
        <v>7</v>
      </c>
      <c r="F11" s="7" t="s">
        <v>14</v>
      </c>
      <c r="G11" s="7" t="s">
        <v>15</v>
      </c>
      <c r="H11" t="b">
        <f>(COUNTIFS(Tabelle2[Klient],Tabelle2[[#This Row],[Klient]],Tabelle2[Einsatzart],"FF*")&gt;0)</f>
        <v>1</v>
      </c>
      <c r="I11" s="30">
        <f>MONTH(Tabelle2[[#This Row],[Datum]])</f>
        <v>3</v>
      </c>
    </row>
    <row r="12" spans="1:9" x14ac:dyDescent="0.25">
      <c r="A12" s="9">
        <v>45722</v>
      </c>
      <c r="B12" s="3">
        <v>0.66666666666666696</v>
      </c>
      <c r="C12" s="3">
        <v>0.67361111111111116</v>
      </c>
      <c r="D12" s="4">
        <f t="shared" si="0"/>
        <v>6.9444444444441977E-3</v>
      </c>
      <c r="E12" s="5" t="s">
        <v>8</v>
      </c>
      <c r="F12" s="5" t="s">
        <v>14</v>
      </c>
      <c r="G12" s="5" t="s">
        <v>15</v>
      </c>
      <c r="H12" t="b">
        <f>(COUNTIFS(Tabelle2[Klient],Tabelle2[[#This Row],[Klient]],Tabelle2[Einsatzart],"FF*")&gt;0)</f>
        <v>1</v>
      </c>
      <c r="I12" s="30">
        <f>MONTH(Tabelle2[[#This Row],[Datum]])</f>
        <v>3</v>
      </c>
    </row>
    <row r="13" spans="1:9" x14ac:dyDescent="0.25">
      <c r="A13" s="10">
        <v>45722</v>
      </c>
      <c r="B13" s="6">
        <v>0.41666666666666702</v>
      </c>
      <c r="C13" s="6">
        <v>0.43055555555555558</v>
      </c>
      <c r="D13" s="4">
        <f t="shared" si="0"/>
        <v>1.3888888888888562E-2</v>
      </c>
      <c r="E13" s="7" t="s">
        <v>6</v>
      </c>
      <c r="F13" s="7" t="s">
        <v>14</v>
      </c>
      <c r="G13" s="7" t="s">
        <v>22</v>
      </c>
      <c r="H13" t="b">
        <f>(COUNTIFS(Tabelle2[Klient],Tabelle2[[#This Row],[Klient]],Tabelle2[Einsatzart],"FF*")&gt;0)</f>
        <v>1</v>
      </c>
      <c r="I13" s="30">
        <f>MONTH(Tabelle2[[#This Row],[Datum]])</f>
        <v>3</v>
      </c>
    </row>
    <row r="14" spans="1:9" x14ac:dyDescent="0.25">
      <c r="A14" s="9">
        <v>45722</v>
      </c>
      <c r="B14" s="3">
        <v>0.45833333333333298</v>
      </c>
      <c r="C14" s="3">
        <v>0.4861111111111111</v>
      </c>
      <c r="D14" s="4">
        <f t="shared" si="0"/>
        <v>2.7777777777778123E-2</v>
      </c>
      <c r="E14" s="5" t="s">
        <v>7</v>
      </c>
      <c r="F14" s="5" t="s">
        <v>9</v>
      </c>
      <c r="G14" s="5" t="s">
        <v>16</v>
      </c>
      <c r="H14" t="b">
        <f>(COUNTIFS(Tabelle2[Klient],Tabelle2[[#This Row],[Klient]],Tabelle2[Einsatzart],"FF*")&gt;0)</f>
        <v>0</v>
      </c>
      <c r="I14" s="30">
        <f>MONTH(Tabelle2[[#This Row],[Datum]])</f>
        <v>3</v>
      </c>
    </row>
    <row r="15" spans="1:9" x14ac:dyDescent="0.25">
      <c r="A15" s="10">
        <v>45722</v>
      </c>
      <c r="B15" s="6">
        <v>0.5</v>
      </c>
      <c r="C15" s="6">
        <v>0.50694444444444442</v>
      </c>
      <c r="D15" s="4">
        <f t="shared" si="0"/>
        <v>6.9444444444444198E-3</v>
      </c>
      <c r="E15" s="7" t="s">
        <v>8</v>
      </c>
      <c r="F15" s="7" t="s">
        <v>10</v>
      </c>
      <c r="G15" s="7" t="s">
        <v>18</v>
      </c>
      <c r="H15" t="b">
        <f>(COUNTIFS(Tabelle2[Klient],Tabelle2[[#This Row],[Klient]],Tabelle2[Einsatzart],"FF*")&gt;0)</f>
        <v>1</v>
      </c>
      <c r="I15" s="30">
        <f>MONTH(Tabelle2[[#This Row],[Datum]])</f>
        <v>3</v>
      </c>
    </row>
    <row r="16" spans="1:9" x14ac:dyDescent="0.25">
      <c r="A16" s="9">
        <v>45723</v>
      </c>
      <c r="B16" s="3">
        <v>0.54166666666666696</v>
      </c>
      <c r="C16" s="3">
        <v>0.54861111111111116</v>
      </c>
      <c r="D16" s="4">
        <f t="shared" si="0"/>
        <v>6.9444444444441977E-3</v>
      </c>
      <c r="E16" s="5" t="s">
        <v>7</v>
      </c>
      <c r="F16" s="5" t="s">
        <v>11</v>
      </c>
      <c r="G16" s="5" t="s">
        <v>20</v>
      </c>
      <c r="H16" t="b">
        <f>(COUNTIFS(Tabelle2[Klient],Tabelle2[[#This Row],[Klient]],Tabelle2[Einsatzart],"FF*")&gt;0)</f>
        <v>1</v>
      </c>
      <c r="I16" s="30">
        <f>MONTH(Tabelle2[[#This Row],[Datum]])</f>
        <v>3</v>
      </c>
    </row>
    <row r="17" spans="1:9" x14ac:dyDescent="0.25">
      <c r="A17" s="11">
        <v>45723</v>
      </c>
      <c r="B17" s="8">
        <v>0.70833333333333337</v>
      </c>
      <c r="C17" s="8">
        <v>0.71527777777777779</v>
      </c>
      <c r="D17" s="4">
        <f t="shared" si="0"/>
        <v>6.9444444444444198E-3</v>
      </c>
      <c r="E17" s="1" t="s">
        <v>7</v>
      </c>
      <c r="F17" s="1" t="s">
        <v>12</v>
      </c>
      <c r="G17" s="1" t="s">
        <v>24</v>
      </c>
      <c r="H17" t="b">
        <f>(COUNTIFS(Tabelle2[Klient],Tabelle2[[#This Row],[Klient]],Tabelle2[Einsatzart],"FF*")&gt;0)</f>
        <v>1</v>
      </c>
      <c r="I17" s="30">
        <f>MONTH(Tabelle2[[#This Row],[Datum]])</f>
        <v>3</v>
      </c>
    </row>
    <row r="18" spans="1:9" x14ac:dyDescent="0.25">
      <c r="A18" s="20">
        <v>45750</v>
      </c>
      <c r="B18" s="22">
        <v>0.54166666666666696</v>
      </c>
      <c r="C18" s="22">
        <v>0.55208333333333337</v>
      </c>
      <c r="D18" s="24">
        <f t="shared" ref="D18:D19" si="1">+C18-B18</f>
        <v>1.0416666666666408E-2</v>
      </c>
      <c r="E18" s="25" t="s">
        <v>8</v>
      </c>
      <c r="F18" s="25" t="s">
        <v>11</v>
      </c>
      <c r="G18" s="25" t="s">
        <v>24</v>
      </c>
      <c r="H18" t="b">
        <f>(COUNTIFS(Tabelle2[Klient],Tabelle2[[#This Row],[Klient]],Tabelle2[Einsatzart],"FF*")&gt;0)</f>
        <v>1</v>
      </c>
      <c r="I18" s="27">
        <f>MONTH(Tabelle2[[#This Row],[Datum]])</f>
        <v>4</v>
      </c>
    </row>
    <row r="19" spans="1:9" x14ac:dyDescent="0.25">
      <c r="A19" s="21">
        <v>45781</v>
      </c>
      <c r="B19" s="23">
        <v>0.58333333333333304</v>
      </c>
      <c r="C19" s="23">
        <v>0.59166666666666667</v>
      </c>
      <c r="D19" s="24">
        <f t="shared" si="1"/>
        <v>8.3333333333336368E-3</v>
      </c>
      <c r="E19" s="26" t="s">
        <v>6</v>
      </c>
      <c r="F19" s="26" t="s">
        <v>13</v>
      </c>
      <c r="G19" s="26" t="s">
        <v>21</v>
      </c>
      <c r="H19" t="b">
        <f>(COUNTIFS(Tabelle2[Klient],Tabelle2[[#This Row],[Klient]],Tabelle2[Einsatzart],"FF*")&gt;0)</f>
        <v>1</v>
      </c>
      <c r="I19" s="28">
        <f>MONTH(Tabelle2[[#This Row],[Datum]])</f>
        <v>5</v>
      </c>
    </row>
  </sheetData>
  <phoneticPr fontId="3" type="noConversion"/>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01EFAD-D7E1-4868-B895-1996C8D29E0E}">
  <sheetPr>
    <pageSetUpPr fitToPage="1"/>
  </sheetPr>
  <dimension ref="A1:I30"/>
  <sheetViews>
    <sheetView tabSelected="1" workbookViewId="0">
      <selection activeCell="G16" sqref="G16"/>
    </sheetView>
  </sheetViews>
  <sheetFormatPr baseColWidth="10" defaultRowHeight="15" x14ac:dyDescent="0.25"/>
  <cols>
    <col min="1" max="1" width="18.85546875" style="15" customWidth="1"/>
    <col min="2" max="6" width="11.42578125" style="15"/>
    <col min="7" max="7" width="70.5703125" style="19" customWidth="1"/>
    <col min="8" max="16384" width="11.42578125" style="15"/>
  </cols>
  <sheetData>
    <row r="1" spans="1:9" ht="89.25" customHeight="1" x14ac:dyDescent="0.25">
      <c r="A1" s="14" t="s">
        <v>35</v>
      </c>
      <c r="G1" s="19" t="s">
        <v>36</v>
      </c>
    </row>
    <row r="2" spans="1:9" x14ac:dyDescent="0.25">
      <c r="A2" s="16" t="s">
        <v>45</v>
      </c>
      <c r="B2" s="15" t="s">
        <v>45</v>
      </c>
    </row>
    <row r="3" spans="1:9" x14ac:dyDescent="0.25">
      <c r="G3" s="19" t="s">
        <v>40</v>
      </c>
    </row>
    <row r="4" spans="1:9" x14ac:dyDescent="0.25">
      <c r="A4" s="16" t="s">
        <v>34</v>
      </c>
      <c r="E4"/>
      <c r="F4"/>
      <c r="G4" s="19" t="s">
        <v>37</v>
      </c>
      <c r="H4"/>
      <c r="I4"/>
    </row>
    <row r="5" spans="1:9" x14ac:dyDescent="0.25">
      <c r="A5" s="16" t="s">
        <v>2</v>
      </c>
      <c r="B5" s="16" t="s">
        <v>3</v>
      </c>
      <c r="C5" s="16" t="s">
        <v>4</v>
      </c>
      <c r="D5" s="15" t="s">
        <v>33</v>
      </c>
      <c r="E5"/>
      <c r="F5"/>
      <c r="H5"/>
      <c r="I5"/>
    </row>
    <row r="6" spans="1:9" x14ac:dyDescent="0.25">
      <c r="A6" s="15" t="s">
        <v>10</v>
      </c>
      <c r="B6" s="15" t="s">
        <v>18</v>
      </c>
      <c r="C6" s="29">
        <v>45722</v>
      </c>
      <c r="D6" s="17">
        <v>6.9444444444444441E-3</v>
      </c>
      <c r="E6"/>
      <c r="F6"/>
      <c r="G6" s="18" t="s">
        <v>38</v>
      </c>
      <c r="H6"/>
      <c r="I6"/>
    </row>
    <row r="7" spans="1:9" ht="30" x14ac:dyDescent="0.25">
      <c r="B7" s="15" t="s">
        <v>17</v>
      </c>
      <c r="C7" s="29">
        <v>45717</v>
      </c>
      <c r="D7" s="17">
        <v>6.9444444444444441E-3</v>
      </c>
      <c r="E7"/>
      <c r="F7"/>
      <c r="G7" s="18" t="s">
        <v>44</v>
      </c>
      <c r="H7"/>
      <c r="I7"/>
    </row>
    <row r="8" spans="1:9" x14ac:dyDescent="0.25">
      <c r="A8" s="15" t="s">
        <v>26</v>
      </c>
      <c r="D8" s="17">
        <v>1.3888888888888888E-2</v>
      </c>
      <c r="E8"/>
      <c r="F8"/>
      <c r="G8" s="18" t="s">
        <v>39</v>
      </c>
      <c r="H8"/>
      <c r="I8"/>
    </row>
    <row r="9" spans="1:9" ht="30" x14ac:dyDescent="0.25">
      <c r="D9" s="17"/>
      <c r="E9"/>
      <c r="F9"/>
      <c r="G9" s="19" t="s">
        <v>41</v>
      </c>
      <c r="H9"/>
      <c r="I9"/>
    </row>
    <row r="10" spans="1:9" x14ac:dyDescent="0.25">
      <c r="A10" s="15" t="s">
        <v>11</v>
      </c>
      <c r="B10" s="15" t="s">
        <v>19</v>
      </c>
      <c r="C10" s="29">
        <v>45718</v>
      </c>
      <c r="D10" s="17">
        <v>1.3888888888888888E-2</v>
      </c>
      <c r="E10"/>
      <c r="F10"/>
      <c r="H10"/>
      <c r="I10"/>
    </row>
    <row r="11" spans="1:9" x14ac:dyDescent="0.25">
      <c r="B11" s="15" t="s">
        <v>20</v>
      </c>
      <c r="C11" s="29">
        <v>45723</v>
      </c>
      <c r="D11" s="17">
        <v>6.9444444444444441E-3</v>
      </c>
      <c r="E11"/>
      <c r="F11"/>
      <c r="G11" s="19" t="s">
        <v>42</v>
      </c>
      <c r="H11"/>
      <c r="I11"/>
    </row>
    <row r="12" spans="1:9" ht="45" x14ac:dyDescent="0.25">
      <c r="A12" s="15" t="s">
        <v>27</v>
      </c>
      <c r="D12" s="17">
        <v>2.0833333333333332E-2</v>
      </c>
      <c r="E12"/>
      <c r="F12"/>
      <c r="G12" s="19" t="s">
        <v>43</v>
      </c>
      <c r="H12"/>
      <c r="I12"/>
    </row>
    <row r="13" spans="1:9" x14ac:dyDescent="0.25">
      <c r="D13" s="17"/>
      <c r="E13"/>
      <c r="F13"/>
      <c r="H13"/>
      <c r="I13"/>
    </row>
    <row r="14" spans="1:9" x14ac:dyDescent="0.25">
      <c r="A14" s="15" t="s">
        <v>12</v>
      </c>
      <c r="B14" s="15" t="s">
        <v>24</v>
      </c>
      <c r="C14" s="29">
        <v>45719</v>
      </c>
      <c r="D14" s="17">
        <v>1.0416666666666666E-2</v>
      </c>
      <c r="E14"/>
      <c r="F14"/>
      <c r="H14"/>
      <c r="I14"/>
    </row>
    <row r="15" spans="1:9" ht="45" x14ac:dyDescent="0.25">
      <c r="C15" s="29">
        <v>45723</v>
      </c>
      <c r="D15" s="17">
        <v>6.9444444444444441E-3</v>
      </c>
      <c r="E15"/>
      <c r="F15"/>
      <c r="G15" s="18" t="s">
        <v>47</v>
      </c>
      <c r="H15"/>
      <c r="I15"/>
    </row>
    <row r="16" spans="1:9" x14ac:dyDescent="0.25">
      <c r="A16" s="15" t="s">
        <v>28</v>
      </c>
      <c r="D16" s="17">
        <v>1.7361111111111112E-2</v>
      </c>
      <c r="E16"/>
      <c r="F16"/>
      <c r="H16"/>
      <c r="I16"/>
    </row>
    <row r="17" spans="1:9" x14ac:dyDescent="0.25">
      <c r="D17" s="17"/>
      <c r="E17"/>
      <c r="F17"/>
      <c r="H17"/>
      <c r="I17"/>
    </row>
    <row r="18" spans="1:9" x14ac:dyDescent="0.25">
      <c r="A18" s="15" t="s">
        <v>13</v>
      </c>
      <c r="B18" s="15" t="s">
        <v>15</v>
      </c>
      <c r="C18" s="29">
        <v>45717</v>
      </c>
      <c r="D18" s="17">
        <v>6.9444444444444441E-3</v>
      </c>
      <c r="E18"/>
      <c r="F18"/>
      <c r="G18"/>
      <c r="H18"/>
      <c r="I18"/>
    </row>
    <row r="19" spans="1:9" x14ac:dyDescent="0.25">
      <c r="B19" s="15" t="s">
        <v>23</v>
      </c>
      <c r="C19" s="29">
        <v>45717</v>
      </c>
      <c r="D19" s="17">
        <v>1.3888888888888888E-2</v>
      </c>
      <c r="E19" s="17"/>
      <c r="F19" s="17"/>
    </row>
    <row r="20" spans="1:9" x14ac:dyDescent="0.25">
      <c r="A20" s="15" t="s">
        <v>29</v>
      </c>
      <c r="D20" s="17">
        <v>2.0833333333333332E-2</v>
      </c>
      <c r="E20" s="17"/>
      <c r="F20" s="17"/>
    </row>
    <row r="21" spans="1:9" x14ac:dyDescent="0.25">
      <c r="D21" s="17"/>
      <c r="E21" s="17"/>
      <c r="F21" s="17"/>
    </row>
    <row r="22" spans="1:9" x14ac:dyDescent="0.25">
      <c r="A22" s="15" t="s">
        <v>14</v>
      </c>
      <c r="B22" s="15" t="s">
        <v>15</v>
      </c>
      <c r="C22" s="29">
        <v>45721</v>
      </c>
      <c r="D22" s="17">
        <v>2.4305555555555556E-2</v>
      </c>
      <c r="E22" s="17"/>
      <c r="F22" s="17"/>
    </row>
    <row r="23" spans="1:9" x14ac:dyDescent="0.25">
      <c r="C23" s="29">
        <v>45722</v>
      </c>
      <c r="D23" s="17">
        <v>6.9444444444444441E-3</v>
      </c>
      <c r="E23" s="17"/>
      <c r="F23" s="17"/>
    </row>
    <row r="24" spans="1:9" x14ac:dyDescent="0.25">
      <c r="B24" s="15" t="s">
        <v>22</v>
      </c>
      <c r="C24" s="29">
        <v>45722</v>
      </c>
      <c r="D24" s="17">
        <v>1.3888888888888888E-2</v>
      </c>
      <c r="E24" s="17"/>
      <c r="F24" s="17"/>
    </row>
    <row r="25" spans="1:9" x14ac:dyDescent="0.25">
      <c r="B25" s="15" t="s">
        <v>21</v>
      </c>
      <c r="C25" s="29">
        <v>45720</v>
      </c>
      <c r="D25" s="17">
        <v>8.3333333333333332E-3</v>
      </c>
      <c r="E25" s="17"/>
      <c r="F25" s="17"/>
    </row>
    <row r="26" spans="1:9" x14ac:dyDescent="0.25">
      <c r="A26" s="15" t="s">
        <v>30</v>
      </c>
      <c r="D26" s="17">
        <v>5.347222222222222E-2</v>
      </c>
      <c r="E26" s="17"/>
      <c r="F26" s="17"/>
    </row>
    <row r="27" spans="1:9" x14ac:dyDescent="0.25">
      <c r="D27" s="17"/>
      <c r="E27" s="17"/>
      <c r="F27" s="17"/>
    </row>
    <row r="28" spans="1:9" x14ac:dyDescent="0.25">
      <c r="A28" s="15" t="s">
        <v>25</v>
      </c>
      <c r="D28" s="17">
        <v>0.12638888888888888</v>
      </c>
    </row>
    <row r="29" spans="1:9" x14ac:dyDescent="0.25">
      <c r="A29"/>
      <c r="B29"/>
      <c r="C29"/>
      <c r="D29"/>
    </row>
    <row r="30" spans="1:9" x14ac:dyDescent="0.25">
      <c r="A30"/>
      <c r="B30"/>
      <c r="C30"/>
      <c r="D30"/>
    </row>
  </sheetData>
  <pageMargins left="0.70866141732283472" right="0.70866141732283472" top="0.78740157480314965" bottom="0.78740157480314965" header="0.31496062992125984" footer="0.31496062992125984"/>
  <pageSetup paperSize="9" scale="68" orientation="portrait" r:id="rId2"/>
  <drawing r:id="rId3"/>
  <extLst>
    <ext xmlns:x14="http://schemas.microsoft.com/office/spreadsheetml/2009/9/main" uri="{A8765BA9-456A-4dab-B4F3-ACF838C121DE}">
      <x14:slicerList>
        <x14:slicer r:id="rId4"/>
      </x14:slicerList>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2</vt:i4>
      </vt:variant>
    </vt:vector>
  </HeadingPairs>
  <TitlesOfParts>
    <vt:vector size="2" baseType="lpstr">
      <vt:lpstr>Daten</vt:lpstr>
      <vt:lpstr>Auswertung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Internet</dc:creator>
  <cp:lastModifiedBy>I</cp:lastModifiedBy>
  <dcterms:created xsi:type="dcterms:W3CDTF">2015-06-05T18:19:34Z</dcterms:created>
  <dcterms:modified xsi:type="dcterms:W3CDTF">2025-03-16T08:57:04Z</dcterms:modified>
</cp:coreProperties>
</file>