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0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16A58F5E-4852-4E38-8CE2-7DAD68566F41}" xr6:coauthVersionLast="47" xr6:coauthVersionMax="47" xr10:uidLastSave="{00000000-0000-0000-0000-000000000000}"/>
  <bookViews>
    <workbookView xWindow="-108" yWindow="-108" windowWidth="23256" windowHeight="13896" xr2:uid="{A87C3F27-F717-4C09-9E3F-EA126DE1D680}"/>
  </bookViews>
  <sheets>
    <sheet name="Protokoll" sheetId="1" r:id="rId1"/>
    <sheet name="Na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" l="1"/>
  <c r="E10" i="1"/>
  <c r="E8" i="1"/>
  <c r="E7" i="1"/>
  <c r="D4" i="1" a="1"/>
  <c r="D4" i="1" s="1"/>
  <c r="D3" i="1" a="1"/>
  <c r="D3" i="1" s="1"/>
  <c r="D2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<sst xmlns="http://schemas.openxmlformats.org/spreadsheetml/2006/main" count="72" uniqueCount="44">
  <si>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</si>
  <si>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</si>
  <si>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</si>
  <si>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</si>
  <si>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</si>
  <si>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</si>
  <si>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</si>
  <si>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</si>
  <si>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</si>
  <si>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</si>
  <si>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</si>
  <si>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</si>
  <si>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</si>
  <si>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</si>
  <si>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</si>
  <si>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Namen</t>
  </si>
  <si>
    <t>Name</t>
  </si>
  <si>
    <t>Alter</t>
  </si>
  <si>
    <t>Geschlecht</t>
  </si>
  <si>
    <t>Wie oft dabei</t>
  </si>
  <si>
    <t>Andre</t>
  </si>
  <si>
    <t>Anna</t>
  </si>
  <si>
    <t>Paul</t>
  </si>
  <si>
    <t>Manuela</t>
  </si>
  <si>
    <t>Patrick</t>
  </si>
  <si>
    <t>Justina</t>
  </si>
  <si>
    <t>Fritz</t>
  </si>
  <si>
    <t>Greta</t>
  </si>
  <si>
    <t>Manfred</t>
  </si>
  <si>
    <t>Paula</t>
  </si>
  <si>
    <t>Simone</t>
  </si>
  <si>
    <t>Simon</t>
  </si>
  <si>
    <t>Uta</t>
  </si>
  <si>
    <t>Leon</t>
  </si>
  <si>
    <t>m</t>
  </si>
  <si>
    <t>w</t>
  </si>
  <si>
    <t>Justin</t>
  </si>
  <si>
    <t>Gesamtanzahl:</t>
  </si>
  <si>
    <t>Männlich:</t>
  </si>
  <si>
    <t>Weiblich:</t>
  </si>
  <si>
    <t>0-5</t>
  </si>
  <si>
    <t>6-9</t>
  </si>
  <si>
    <t>10-13</t>
  </si>
  <si>
    <t>14-17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</si>
</sst>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0"/>
      <color rgb="FF212529"/>
      <name val="Segoe U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49" fontId="0" fillId="0" borderId="1" xfId="0" applyNumberFormat="1" applyBorder="1"/>
    <xf numFmtId="0" fontId="0" fillId="0" borderId="1" xfId="0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F5F2344-8E56-4112-BA0B-D75AAFA67CFE}" name="Name" displayName="Name" ref="A3:A18" totalsRowShown="0">
  <autoFilter ref="A3:A18" xr:uid="{EF5F2344-8E56-4112-BA0B-D75AAFA67CFE}"/>
  <tableColumns count="1">
    <tableColumn id="1" xr3:uid="{AF172B35-A3B3-4524-8723-F5B07A1CC92C}" name="Nam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BD4DCA1-C688-41E6-BF8C-FB4FDC2A24D7}" name="Alter" displayName="Alter" ref="B3:B18" totalsRowShown="0">
  <autoFilter ref="B3:B18" xr:uid="{ABD4DCA1-C688-41E6-BF8C-FB4FDC2A24D7}"/>
  <tableColumns count="1">
    <tableColumn id="1" xr3:uid="{7900E086-3B5E-4C0D-A449-F33670A98DD6}" name="Alter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ED48193-68E9-43F0-BED4-420DC9A4B38F}" name="Geschlecht" displayName="Geschlecht" ref="C3:C18" totalsRowShown="0">
  <autoFilter ref="C3:C18" xr:uid="{CED48193-68E9-43F0-BED4-420DC9A4B38F}"/>
  <tableColumns count="1">
    <tableColumn id="1" xr3:uid="{836EE312-570F-4DA1-A176-D1758EB3B85D}" name="Geschlech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8E858-E413-4FE8-ACFA-C4F258F06FFE}">
  <dimension ref="A2:E20"/>
  <sheetViews>
    <sheetView tabSelected="1" workbookViewId="0">
      <selection activeCell="E10" sqref="E10"/>
    </sheetView>
  </sheetViews>
  <sheetFormatPr baseColWidth="10" defaultRowHeight="14.4" x14ac:dyDescent="0.3"/>
  <cols>
    <col min="3" max="3" width="13.109375" customWidth="1"/>
  </cols>
  <sheetData>
    <row r="2" spans="1:5" x14ac:dyDescent="0.3">
      <c r="C2" t="s">
        <v>37</v>
      </c>
      <c r="D2">
        <f>D3+D4</f>
        <v>14</v>
      </c>
    </row>
    <row r="3" spans="1:5" ht="15" x14ac:dyDescent="0.35">
      <c r="C3" t="s">
        <v>38</v>
      </c>
      <c r="D3" s="1" cm="1">
        <f t="array" ref="D3">SUM(COUNTIFS(Name[Name],Protokoll!$B$6:$B$20,Geschlecht[Geschlecht],"m"))</f>
        <v>7</v>
      </c>
    </row>
    <row r="4" spans="1:5" ht="15" x14ac:dyDescent="0.35">
      <c r="C4" t="s">
        <v>39</v>
      </c>
      <c r="D4" s="1" cm="1">
        <f t="array" ref="D4">SUM(COUNTIFS(Name[Name],Protokoll!$B$6:$B$20,Geschlecht[Geschlecht],"w"))</f>
        <v>7</v>
      </c>
    </row>
    <row r="5" spans="1:5" x14ac:dyDescent="0.3">
      <c r="A5" t="s">
        <v>15</v>
      </c>
    </row>
    <row r="6" spans="1:5" x14ac:dyDescent="0.3">
      <c r="A6" t="s">
        <v>0</v>
      </c>
      <c r="B6" t="s">
        <v>21</v>
      </c>
      <c r="D6" t="s">
        <v>17</v>
      </c>
    </row>
    <row r="7" spans="1:5" x14ac:dyDescent="0.3">
      <c r="A7" t="s">
        <v>1</v>
      </c>
      <c r="B7" t="s">
        <v>22</v>
      </c>
      <c r="D7" s="2" t="s">
        <v>40</v>
      </c>
      <c r="E7" s="3">
        <f>COUNTIFS(Alter[Alter],"&lt;6")</f>
        <v>1</v>
      </c>
    </row>
    <row r="8" spans="1:5" x14ac:dyDescent="0.3">
      <c r="A8" t="s">
        <v>2</v>
      </c>
      <c r="B8" t="s">
        <v>23</v>
      </c>
      <c r="D8" s="2" t="s">
        <v>41</v>
      </c>
      <c r="E8" s="3">
        <f>COUNTIFS(Alter[Alter],"&gt;5",Alter[Alter],"&lt;10")</f>
        <v>8</v>
      </c>
    </row>
    <row r="9" spans="1:5" x14ac:dyDescent="0.3">
      <c r="A9" t="s">
        <v>3</v>
      </c>
      <c r="B9" t="s">
        <v>20</v>
      </c>
      <c r="D9" s="2" t="s">
        <v>42</v>
      </c>
      <c r="E9" s="3">
        <f>COUNTIFS(Alter[Alter],"&gt;9",Alter[Alter],"&lt;14")</f>
        <v>5</v>
      </c>
    </row>
    <row r="10" spans="1:5" x14ac:dyDescent="0.3">
      <c r="A10" t="s">
        <v>4</v>
      </c>
      <c r="B10" t="s">
        <v>24</v>
      </c>
      <c r="D10" s="2" t="s">
        <v>43</v>
      </c>
      <c r="E10" s="3">
        <f>COUNTIFS(Alter[Alter],"&gt;13",Alter[Alter],"&lt;18")</f>
        <v>1</v>
      </c>
    </row>
    <row r="11" spans="1:5" x14ac:dyDescent="0.3">
      <c r="A11" t="s">
        <v>5</v>
      </c>
      <c r="B11" t="s">
        <v>25</v>
      </c>
    </row>
    <row r="12" spans="1:5" x14ac:dyDescent="0.3">
      <c r="A12" t="s">
        <v>6</v>
      </c>
      <c r="B12" t="s">
        <v>36</v>
      </c>
    </row>
    <row r="13" spans="1:5" x14ac:dyDescent="0.3">
      <c r="A13" t="s">
        <v>7</v>
      </c>
      <c r="B13" t="s">
        <v>26</v>
      </c>
    </row>
    <row r="14" spans="1:5" x14ac:dyDescent="0.3">
      <c r="A14" t="s">
        <v>8</v>
      </c>
      <c r="B14" t="s">
        <v>27</v>
      </c>
    </row>
    <row r="15" spans="1:5" x14ac:dyDescent="0.3">
      <c r="A15" t="s">
        <v>9</v>
      </c>
      <c r="B15" t="s">
        <v>28</v>
      </c>
    </row>
    <row r="16" spans="1:5" x14ac:dyDescent="0.3">
      <c r="A16" t="s">
        <v>10</v>
      </c>
      <c r="B16" t="s">
        <v>29</v>
      </c>
    </row>
    <row r="17" spans="1:2" x14ac:dyDescent="0.3">
      <c r="A17" t="s">
        <v>11</v>
      </c>
      <c r="B17" t="s">
        <v>30</v>
      </c>
    </row>
    <row r="18" spans="1:2" x14ac:dyDescent="0.3">
      <c r="A18" t="s">
        <v>12</v>
      </c>
      <c r="B18" t="s">
        <v>31</v>
      </c>
    </row>
    <row r="19" spans="1:2" x14ac:dyDescent="0.3">
      <c r="A19" t="s">
        <v>13</v>
      </c>
      <c r="B19" t="s">
        <v>32</v>
      </c>
    </row>
    <row r="20" spans="1:2" x14ac:dyDescent="0.3">
      <c r="A20" t="s">
        <v>14</v>
      </c>
    </row>
  </sheetData>
  <dataValidations count="1">
    <dataValidation type="list" allowBlank="1" showInputMessage="1" showErrorMessage="1" sqref="B6:B20" xr:uid="{F5149048-AEBE-49D2-8ECB-01B9FE15A084}">
      <formula1>INDIRECT("Name")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0149A-BE62-4088-BB99-4E655A70D8FF}">
  <dimension ref="A3:D18"/>
  <sheetViews>
    <sheetView workbookViewId="0">
      <selection activeCell="B18" sqref="B18"/>
    </sheetView>
  </sheetViews>
  <sheetFormatPr baseColWidth="10" defaultRowHeight="14.4" x14ac:dyDescent="0.3"/>
  <cols>
    <col min="3" max="3" width="12.109375" customWidth="1"/>
  </cols>
  <sheetData>
    <row r="3" spans="1:4" x14ac:dyDescent="0.3">
      <c r="A3" t="s">
        <v>16</v>
      </c>
      <c r="B3" t="s">
        <v>17</v>
      </c>
      <c r="C3" t="s">
        <v>18</v>
      </c>
      <c r="D3" t="s">
        <v>19</v>
      </c>
    </row>
    <row r="4" spans="1:4" x14ac:dyDescent="0.3">
      <c r="A4" t="s">
        <v>20</v>
      </c>
      <c r="B4">
        <v>7</v>
      </c>
      <c r="C4" t="s">
        <v>34</v>
      </c>
    </row>
    <row r="5" spans="1:4" x14ac:dyDescent="0.3">
      <c r="A5" t="s">
        <v>21</v>
      </c>
      <c r="B5">
        <v>8</v>
      </c>
      <c r="C5" t="s">
        <v>35</v>
      </c>
    </row>
    <row r="6" spans="1:4" x14ac:dyDescent="0.3">
      <c r="A6" t="s">
        <v>22</v>
      </c>
      <c r="B6">
        <v>10</v>
      </c>
      <c r="C6" t="s">
        <v>34</v>
      </c>
    </row>
    <row r="7" spans="1:4" x14ac:dyDescent="0.3">
      <c r="A7" t="s">
        <v>23</v>
      </c>
      <c r="B7">
        <v>12</v>
      </c>
      <c r="C7" t="s">
        <v>35</v>
      </c>
    </row>
    <row r="8" spans="1:4" x14ac:dyDescent="0.3">
      <c r="A8" t="s">
        <v>24</v>
      </c>
      <c r="B8">
        <v>14</v>
      </c>
      <c r="C8" t="s">
        <v>34</v>
      </c>
    </row>
    <row r="9" spans="1:4" x14ac:dyDescent="0.3">
      <c r="A9" t="s">
        <v>25</v>
      </c>
      <c r="B9">
        <v>6</v>
      </c>
      <c r="C9" t="s">
        <v>35</v>
      </c>
    </row>
    <row r="10" spans="1:4" x14ac:dyDescent="0.3">
      <c r="A10" t="s">
        <v>36</v>
      </c>
      <c r="B10">
        <v>8</v>
      </c>
      <c r="C10" t="s">
        <v>34</v>
      </c>
    </row>
    <row r="11" spans="1:4" x14ac:dyDescent="0.3">
      <c r="A11" t="s">
        <v>26</v>
      </c>
      <c r="B11">
        <v>9</v>
      </c>
      <c r="C11" t="s">
        <v>34</v>
      </c>
    </row>
    <row r="12" spans="1:4" x14ac:dyDescent="0.3">
      <c r="A12" t="s">
        <v>27</v>
      </c>
      <c r="B12">
        <v>7</v>
      </c>
      <c r="C12" t="s">
        <v>35</v>
      </c>
    </row>
    <row r="13" spans="1:4" x14ac:dyDescent="0.3">
      <c r="A13" t="s">
        <v>28</v>
      </c>
      <c r="B13">
        <v>8</v>
      </c>
      <c r="C13" t="s">
        <v>34</v>
      </c>
    </row>
    <row r="14" spans="1:4" x14ac:dyDescent="0.3">
      <c r="A14" t="s">
        <v>29</v>
      </c>
      <c r="B14">
        <v>9</v>
      </c>
      <c r="C14" t="s">
        <v>35</v>
      </c>
    </row>
    <row r="15" spans="1:4" x14ac:dyDescent="0.3">
      <c r="A15" t="s">
        <v>30</v>
      </c>
      <c r="B15">
        <v>10</v>
      </c>
      <c r="C15" t="s">
        <v>35</v>
      </c>
    </row>
    <row r="16" spans="1:4" x14ac:dyDescent="0.3">
      <c r="A16" t="s">
        <v>31</v>
      </c>
      <c r="B16">
        <v>11</v>
      </c>
      <c r="C16" t="s">
        <v>34</v>
      </c>
    </row>
    <row r="17" spans="1:3" x14ac:dyDescent="0.3">
      <c r="A17" t="s">
        <v>32</v>
      </c>
      <c r="B17">
        <v>5</v>
      </c>
      <c r="C17" t="s">
        <v>35</v>
      </c>
    </row>
    <row r="18" spans="1:3" x14ac:dyDescent="0.3">
      <c r="A18" t="s">
        <v>33</v>
      </c>
      <c r="B18">
        <v>13</v>
      </c>
      <c r="C18" t="s">
        <v>34</v>
      </c>
    </row>
  </sheetData>
  <pageMargins left="0.7" right="0.7" top="0.78740157499999996" bottom="0.78740157499999996" header="0.3" footer="0.3"/>
  <pageSetup paperSize="9" orientation="portrait" horizontalDpi="0" verticalDpi="0" r:id="rId1"/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Protokoll</vt:lpstr>
      <vt:lpstr>Namen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jochen.dohrmann</dc:creator>
  <cp:lastModifiedBy>Edgar Langner</cp:lastModifiedBy>
  <dcterms:created xsi:type="dcterms:W3CDTF">2025-02-19T10:37:07Z</dcterms:created>
  <dcterms:modified xsi:type="dcterms:W3CDTF">2025-03-18T14:01:55Z</dcterms:modified>
</cp:coreProperties>
</file>