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05 CO\18 Personalcontrolling\"/>
    </mc:Choice>
  </mc:AlternateContent>
  <bookViews>
    <workbookView xWindow="0" yWindow="0" windowWidth="28800" windowHeight="12300"/>
  </bookViews>
  <sheets>
    <sheet name="Stammdaten" sheetId="1" r:id="rId1"/>
    <sheet name="Bericht A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6" l="1"/>
  <c r="A21" i="6"/>
  <c r="C21" i="6" s="1"/>
  <c r="A20" i="6"/>
  <c r="C20" i="6" s="1"/>
  <c r="A19" i="6"/>
  <c r="C19" i="6" s="1"/>
  <c r="A18" i="6"/>
  <c r="C18" i="6" s="1"/>
  <c r="A7" i="6"/>
  <c r="A2" i="6"/>
  <c r="A3" i="6"/>
  <c r="A4" i="6"/>
  <c r="A5" i="6"/>
  <c r="A8" i="6"/>
  <c r="A9" i="6"/>
  <c r="A10" i="6"/>
  <c r="A11" i="6"/>
  <c r="A12" i="6"/>
  <c r="A13" i="6"/>
  <c r="A14" i="6"/>
  <c r="A15" i="6"/>
  <c r="A16" i="6"/>
  <c r="B6" i="6"/>
  <c r="B21" i="6"/>
  <c r="B20" i="6"/>
  <c r="B19" i="6"/>
  <c r="B18" i="6"/>
  <c r="B7" i="6"/>
  <c r="B2" i="6"/>
  <c r="B3" i="6"/>
  <c r="B4" i="6"/>
  <c r="B5" i="6"/>
  <c r="B8" i="6"/>
  <c r="B9" i="6"/>
  <c r="B10" i="6"/>
  <c r="B11" i="6"/>
  <c r="B12" i="6"/>
  <c r="B13" i="6"/>
  <c r="B14" i="6"/>
  <c r="B15" i="6"/>
  <c r="B16" i="6"/>
  <c r="B17" i="6"/>
  <c r="A17" i="6"/>
  <c r="C17" i="6" l="1"/>
</calcChain>
</file>

<file path=xl/sharedStrings.xml><?xml version="1.0" encoding="utf-8"?>
<sst xmlns="http://schemas.openxmlformats.org/spreadsheetml/2006/main" count="88" uniqueCount="33">
  <si>
    <t>Personal-Nr Lodass</t>
  </si>
  <si>
    <t>Name</t>
  </si>
  <si>
    <t>Vorname</t>
  </si>
  <si>
    <t>Geburtsname</t>
  </si>
  <si>
    <t>Geburtsdatum</t>
  </si>
  <si>
    <t>Eintritt</t>
  </si>
  <si>
    <t>Austritt</t>
  </si>
  <si>
    <t>Soll AZ</t>
  </si>
  <si>
    <t>Angestellt als</t>
  </si>
  <si>
    <t>Ja</t>
  </si>
  <si>
    <t>Nein</t>
  </si>
  <si>
    <t>ID</t>
  </si>
  <si>
    <t>Koch</t>
  </si>
  <si>
    <t>unbekannt</t>
  </si>
  <si>
    <t>Zusatzqualifikation 1</t>
  </si>
  <si>
    <t>Zusatzqualifikation 2</t>
  </si>
  <si>
    <t>Bericht A</t>
  </si>
  <si>
    <t>Bericht A2</t>
  </si>
  <si>
    <t>Bericht A3</t>
  </si>
  <si>
    <t>Bericht A4</t>
  </si>
  <si>
    <t>Bericht A5</t>
  </si>
  <si>
    <t>Bericht A6</t>
  </si>
  <si>
    <t>Bericht A7</t>
  </si>
  <si>
    <t>Bericht A8</t>
  </si>
  <si>
    <t>Schmidt</t>
  </si>
  <si>
    <t>Maier</t>
  </si>
  <si>
    <t>Müller</t>
  </si>
  <si>
    <t>Schneider</t>
  </si>
  <si>
    <t>Bauer</t>
  </si>
  <si>
    <t>Huber</t>
  </si>
  <si>
    <t>Herrmann</t>
  </si>
  <si>
    <t>Qualifikation 1</t>
  </si>
  <si>
    <t>Qualifikation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</si>
</sst>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0" xfId="0" applyFont="1" applyFill="1"/>
  </cellXfs>
  <cellStyles count="1">
    <cellStyle name="Standard" xfId="0" builtinId="0"/>
  </cellStyles>
  <dxfs count="4">
    <dxf>
      <numFmt numFmtId="2" formatCode="0.00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bl_Stammdaten" displayName="tbl_Stammdaten" ref="A1:Q9" totalsRowShown="0">
  <autoFilter ref="A1:Q9"/>
  <sortState ref="A2:Q9">
    <sortCondition ref="A1:A9"/>
  </sortState>
  <tableColumns count="17">
    <tableColumn id="2" name="Personal-Nr Lodass"/>
    <tableColumn id="3" name="Name"/>
    <tableColumn id="4" name="Vorname"/>
    <tableColumn id="5" name="Geburtsname"/>
    <tableColumn id="6" name="Geburtsdatum" dataDxfId="3"/>
    <tableColumn id="7" name="Eintritt" dataDxfId="2"/>
    <tableColumn id="8" name="Austritt" dataDxfId="1"/>
    <tableColumn id="9" name="Soll AZ" dataDxfId="0"/>
    <tableColumn id="10" name="Angestellt als"/>
    <tableColumn id="11" name="Bericht A"/>
    <tableColumn id="12" name="Bericht A2"/>
    <tableColumn id="13" name="Bericht A3"/>
    <tableColumn id="18" name="Bericht A4"/>
    <tableColumn id="14" name="Bericht A5"/>
    <tableColumn id="15" name="Bericht A6"/>
    <tableColumn id="17" name="Bericht A7"/>
    <tableColumn id="16" name="Bericht A8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5" name="Tabelle5" displayName="Tabelle5" ref="A1:G21" totalsRowShown="0">
  <autoFilter ref="A1:G21"/>
  <sortState ref="A2:G21">
    <sortCondition ref="A1:A21"/>
  </sortState>
  <tableColumns count="7">
    <tableColumn id="1" name="ID">
      <calculatedColumnFormula>IFERROR(VLOOKUP(SMALL(IF(tbl_Stammdaten[Bericht A2]="Ja",tbl_Stammdaten[Personal-Nr Lodass],""),ROW()-1),tbl_Stammdaten[[Personal-Nr Lodass]:[Name]],1,0),"")</calculatedColumnFormula>
    </tableColumn>
    <tableColumn id="2" name="Name">
      <calculatedColumnFormula>IFERROR(VLOOKUP(SMALL(IF(tbl_Stammdaten[Bericht A2]="Ja",tbl_Stammdaten[Personal-Nr Lodass],""),ROW()-1),tbl_Stammdaten[[Personal-Nr Lodass]:[Name]],2,0),"")</calculatedColumnFormula>
    </tableColumn>
    <tableColumn id="3" name="Vorname"/>
    <tableColumn id="4" name="Qualifikation 1"/>
    <tableColumn id="5" name="Qualifikation 2"/>
    <tableColumn id="6" name="Zusatzqualifikation 1"/>
    <tableColumn id="7" name="Zusatzqualifikation 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K5" sqref="K5"/>
    </sheetView>
  </sheetViews>
  <sheetFormatPr baseColWidth="10" defaultRowHeight="14.4" x14ac:dyDescent="0.3"/>
  <cols>
    <col min="2" max="2" width="14.109375" customWidth="1"/>
    <col min="4" max="4" width="8.21875" bestFit="1" customWidth="1"/>
    <col min="6" max="6" width="15.33203125" customWidth="1"/>
    <col min="7" max="7" width="15.33203125" bestFit="1" customWidth="1"/>
    <col min="9" max="9" width="21.77734375" customWidth="1"/>
    <col min="10" max="10" width="8.88671875" bestFit="1" customWidth="1"/>
    <col min="11" max="11" width="15.109375" customWidth="1"/>
    <col min="12" max="12" width="10.109375" bestFit="1" customWidth="1"/>
    <col min="13" max="13" width="9.109375" bestFit="1" customWidth="1"/>
    <col min="14" max="14" width="15.77734375" bestFit="1" customWidth="1"/>
    <col min="15" max="15" width="16" bestFit="1" customWidth="1"/>
    <col min="16" max="16" width="11.33203125" bestFit="1" customWidth="1"/>
    <col min="17" max="17" width="20.109375" bestFit="1" customWidth="1"/>
    <col min="18" max="18" width="21.109375" bestFit="1" customWidth="1"/>
    <col min="19" max="19" width="17.44140625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16</v>
      </c>
      <c r="K1" s="3" t="s">
        <v>17</v>
      </c>
      <c r="L1" s="3" t="s">
        <v>18</v>
      </c>
      <c r="M1" s="3" t="s">
        <v>19</v>
      </c>
      <c r="N1" s="3" t="s">
        <v>20</v>
      </c>
      <c r="O1" s="3" t="s">
        <v>21</v>
      </c>
      <c r="P1" s="3" t="s">
        <v>22</v>
      </c>
      <c r="Q1" s="3" t="s">
        <v>23</v>
      </c>
    </row>
    <row r="2" spans="1:17" x14ac:dyDescent="0.3">
      <c r="A2">
        <v>1</v>
      </c>
      <c r="B2" t="s">
        <v>24</v>
      </c>
      <c r="E2" s="1">
        <v>22720</v>
      </c>
      <c r="F2" s="1">
        <v>39173</v>
      </c>
      <c r="G2" s="1"/>
      <c r="H2" s="2">
        <v>40</v>
      </c>
      <c r="J2" t="s">
        <v>9</v>
      </c>
      <c r="K2" t="s">
        <v>10</v>
      </c>
      <c r="L2" t="s">
        <v>9</v>
      </c>
      <c r="M2" t="s">
        <v>9</v>
      </c>
      <c r="N2" t="s">
        <v>10</v>
      </c>
      <c r="O2" t="s">
        <v>9</v>
      </c>
      <c r="P2" t="s">
        <v>9</v>
      </c>
      <c r="Q2" t="s">
        <v>9</v>
      </c>
    </row>
    <row r="3" spans="1:17" x14ac:dyDescent="0.3">
      <c r="A3">
        <v>2</v>
      </c>
      <c r="B3" t="s">
        <v>25</v>
      </c>
      <c r="E3" s="1">
        <v>23058</v>
      </c>
      <c r="F3" s="1">
        <v>36800</v>
      </c>
      <c r="G3" s="1"/>
      <c r="H3" s="2">
        <v>32</v>
      </c>
      <c r="J3" t="s">
        <v>9</v>
      </c>
      <c r="K3" t="s">
        <v>9</v>
      </c>
      <c r="L3" t="s">
        <v>10</v>
      </c>
      <c r="M3" t="s">
        <v>10</v>
      </c>
      <c r="N3" t="s">
        <v>10</v>
      </c>
      <c r="O3" t="s">
        <v>9</v>
      </c>
      <c r="P3" t="s">
        <v>10</v>
      </c>
      <c r="Q3" t="s">
        <v>9</v>
      </c>
    </row>
    <row r="4" spans="1:17" x14ac:dyDescent="0.3">
      <c r="A4">
        <v>3</v>
      </c>
      <c r="B4" t="s">
        <v>26</v>
      </c>
      <c r="E4" s="1">
        <v>27394</v>
      </c>
      <c r="F4" s="1">
        <v>41913</v>
      </c>
      <c r="G4" s="1"/>
      <c r="H4" s="2">
        <v>40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9</v>
      </c>
    </row>
    <row r="5" spans="1:17" x14ac:dyDescent="0.3">
      <c r="A5">
        <v>4</v>
      </c>
      <c r="B5" t="s">
        <v>27</v>
      </c>
      <c r="E5" s="1">
        <v>27486</v>
      </c>
      <c r="F5" s="1">
        <v>42555</v>
      </c>
      <c r="G5" s="1"/>
      <c r="H5" s="2">
        <v>40</v>
      </c>
      <c r="J5" t="s">
        <v>9</v>
      </c>
      <c r="K5" t="s">
        <v>10</v>
      </c>
      <c r="L5" t="s">
        <v>10</v>
      </c>
      <c r="M5" t="s">
        <v>10</v>
      </c>
      <c r="N5" t="s">
        <v>10</v>
      </c>
      <c r="O5" t="s">
        <v>10</v>
      </c>
      <c r="P5" t="s">
        <v>10</v>
      </c>
      <c r="Q5" t="s">
        <v>9</v>
      </c>
    </row>
    <row r="6" spans="1:17" x14ac:dyDescent="0.3">
      <c r="A6">
        <v>5</v>
      </c>
      <c r="B6" t="s">
        <v>12</v>
      </c>
      <c r="E6" s="1">
        <v>29540</v>
      </c>
      <c r="F6" s="1">
        <v>45078</v>
      </c>
      <c r="G6" s="1"/>
      <c r="H6" s="2">
        <v>40</v>
      </c>
      <c r="J6" t="s">
        <v>9</v>
      </c>
      <c r="K6" t="s">
        <v>9</v>
      </c>
      <c r="L6" t="s">
        <v>10</v>
      </c>
      <c r="M6" t="s">
        <v>10</v>
      </c>
      <c r="N6" t="s">
        <v>10</v>
      </c>
      <c r="O6" t="s">
        <v>10</v>
      </c>
      <c r="P6" t="s">
        <v>10</v>
      </c>
      <c r="Q6" t="s">
        <v>10</v>
      </c>
    </row>
    <row r="7" spans="1:17" x14ac:dyDescent="0.3">
      <c r="A7">
        <v>6</v>
      </c>
      <c r="B7" t="s">
        <v>28</v>
      </c>
      <c r="E7" s="1">
        <v>36320</v>
      </c>
      <c r="F7" s="1">
        <v>45170</v>
      </c>
      <c r="G7" s="1"/>
      <c r="H7" s="2">
        <v>38</v>
      </c>
      <c r="J7" t="s">
        <v>9</v>
      </c>
      <c r="K7" t="s">
        <v>9</v>
      </c>
      <c r="L7" t="s">
        <v>9</v>
      </c>
      <c r="M7" t="s">
        <v>10</v>
      </c>
      <c r="N7" t="s">
        <v>9</v>
      </c>
      <c r="O7" t="s">
        <v>10</v>
      </c>
      <c r="P7" t="s">
        <v>10</v>
      </c>
      <c r="Q7" t="s">
        <v>13</v>
      </c>
    </row>
    <row r="8" spans="1:17" x14ac:dyDescent="0.3">
      <c r="A8">
        <v>7</v>
      </c>
      <c r="B8" t="s">
        <v>29</v>
      </c>
      <c r="E8" s="1">
        <v>28712</v>
      </c>
      <c r="F8" s="1">
        <v>42095</v>
      </c>
      <c r="G8" s="1"/>
      <c r="H8" s="2">
        <v>16</v>
      </c>
      <c r="J8" t="s">
        <v>9</v>
      </c>
      <c r="K8" t="s">
        <v>10</v>
      </c>
      <c r="L8" t="s">
        <v>10</v>
      </c>
      <c r="M8" t="s">
        <v>10</v>
      </c>
      <c r="N8" t="s">
        <v>10</v>
      </c>
      <c r="O8" t="s">
        <v>10</v>
      </c>
      <c r="P8" t="s">
        <v>10</v>
      </c>
      <c r="Q8" t="s">
        <v>9</v>
      </c>
    </row>
    <row r="9" spans="1:17" x14ac:dyDescent="0.3">
      <c r="A9">
        <v>8</v>
      </c>
      <c r="B9" t="s">
        <v>30</v>
      </c>
      <c r="E9" s="1">
        <v>27743</v>
      </c>
      <c r="F9" s="1">
        <v>38899</v>
      </c>
      <c r="G9" s="1"/>
      <c r="H9" s="2"/>
    </row>
  </sheetData>
  <dataValidations count="2">
    <dataValidation type="list" allowBlank="1" showInputMessage="1" showErrorMessage="1" sqref="J2:P9">
      <formula1>"Ja,Nein"</formula1>
    </dataValidation>
    <dataValidation type="list" allowBlank="1" showInputMessage="1" showErrorMessage="1" sqref="Q2:Q9">
      <formula1>"Ja,Nein,unbekannt"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workbookViewId="0">
      <selection activeCell="E2" sqref="E2"/>
    </sheetView>
  </sheetViews>
  <sheetFormatPr baseColWidth="10" defaultRowHeight="14.4" x14ac:dyDescent="0.3"/>
  <cols>
    <col min="3" max="3" width="18.6640625" bestFit="1" customWidth="1"/>
    <col min="4" max="4" width="26.77734375" bestFit="1" customWidth="1"/>
    <col min="5" max="5" width="17.6640625" customWidth="1"/>
    <col min="6" max="6" width="33.88671875" bestFit="1" customWidth="1"/>
    <col min="7" max="7" width="28.33203125" bestFit="1" customWidth="1"/>
  </cols>
  <sheetData>
    <row r="1" spans="1:7" x14ac:dyDescent="0.3">
      <c r="A1" t="s">
        <v>11</v>
      </c>
      <c r="B1" t="s">
        <v>1</v>
      </c>
      <c r="C1" t="s">
        <v>2</v>
      </c>
      <c r="D1" t="s">
        <v>31</v>
      </c>
      <c r="E1" t="s">
        <v>32</v>
      </c>
      <c r="F1" t="s">
        <v>14</v>
      </c>
      <c r="G1" t="s">
        <v>15</v>
      </c>
    </row>
    <row r="2" spans="1:7" x14ac:dyDescent="0.3">
      <c r="A2" t="str">
        <f>IFERROR(VLOOKUP(SMALL(IF(tbl_Stammdaten[Bericht A2]="Ja",tbl_Stammdaten[Personal-Nr Lodass],""),ROW()-1),tbl_Stammdaten[[Personal-Nr Lodass]:[Name]],1,0),"")</f>
        <v/>
      </c>
      <c r="B2" t="str">
        <f>IFERROR(VLOOKUP(SMALL(IF(tbl_Stammdaten[Bericht A2]="Ja",tbl_Stammdaten[Personal-Nr Lodass],""),ROW()-1),tbl_Stammdaten[[Personal-Nr Lodass]:[Name]],2,0),"")</f>
        <v/>
      </c>
    </row>
    <row r="3" spans="1:7" x14ac:dyDescent="0.3">
      <c r="A3">
        <f>IFERROR(VLOOKUP(SMALL(IF(tbl_Stammdaten[Bericht A2]="Ja",tbl_Stammdaten[Personal-Nr Lodass],""),ROW()-1),tbl_Stammdaten[[Personal-Nr Lodass]:[Name]],1,0),"")</f>
        <v>2</v>
      </c>
      <c r="B3" t="str">
        <f>IFERROR(VLOOKUP(SMALL(IF(tbl_Stammdaten[Bericht A2]="Ja",tbl_Stammdaten[Personal-Nr Lodass],""),ROW()-1),tbl_Stammdaten[[Personal-Nr Lodass]:[Name]],2,0),"")</f>
        <v>Maier</v>
      </c>
    </row>
    <row r="4" spans="1:7" x14ac:dyDescent="0.3">
      <c r="A4">
        <f>IFERROR(VLOOKUP(SMALL(IF(tbl_Stammdaten[Bericht A2]="Ja",tbl_Stammdaten[Personal-Nr Lodass],""),ROW()-1),tbl_Stammdaten[[Personal-Nr Lodass]:[Name]],1,0),"")</f>
        <v>3</v>
      </c>
      <c r="B4" t="str">
        <f>IFERROR(VLOOKUP(SMALL(IF(tbl_Stammdaten[Bericht A2]="Ja",tbl_Stammdaten[Personal-Nr Lodass],""),ROW()-1),tbl_Stammdaten[[Personal-Nr Lodass]:[Name]],2,0),"")</f>
        <v>Müller</v>
      </c>
    </row>
    <row r="5" spans="1:7" x14ac:dyDescent="0.3">
      <c r="A5" t="str">
        <f>IFERROR(VLOOKUP(SMALL(IF(tbl_Stammdaten[Bericht A2]="Ja",tbl_Stammdaten[Personal-Nr Lodass],""),ROW()-1),tbl_Stammdaten[[Personal-Nr Lodass]:[Name]],1,0),"")</f>
        <v/>
      </c>
      <c r="B5" t="str">
        <f>IFERROR(VLOOKUP(SMALL(IF(tbl_Stammdaten[Bericht A2]="Ja",tbl_Stammdaten[Personal-Nr Lodass],""),ROW()-1),tbl_Stammdaten[[Personal-Nr Lodass]:[Name]],2,0),"")</f>
        <v/>
      </c>
    </row>
    <row r="6" spans="1:7" x14ac:dyDescent="0.3">
      <c r="A6">
        <f>IFERROR(VLOOKUP(SMALL(IF(tbl_Stammdaten[Bericht A2]="Ja",tbl_Stammdaten[Personal-Nr Lodass],""),ROW()-1),tbl_Stammdaten[[Personal-Nr Lodass]:[Name]],1,0),"")</f>
        <v>5</v>
      </c>
      <c r="B6" t="str">
        <f>IFERROR(VLOOKUP(SMALL(IF(tbl_Stammdaten[Bericht A2]="Ja",tbl_Stammdaten[Personal-Nr Lodass],""),ROW()-1),tbl_Stammdaten[[Personal-Nr Lodass]:[Name]],2,0),"")</f>
        <v>Koch</v>
      </c>
    </row>
    <row r="7" spans="1:7" x14ac:dyDescent="0.3">
      <c r="A7">
        <f>IFERROR(VLOOKUP(SMALL(IF(tbl_Stammdaten[Bericht A2]="Ja",tbl_Stammdaten[Personal-Nr Lodass],""),ROW()-1),tbl_Stammdaten[[Personal-Nr Lodass]:[Name]],1,0),"")</f>
        <v>6</v>
      </c>
      <c r="B7" t="str">
        <f>IFERROR(VLOOKUP(SMALL(IF(tbl_Stammdaten[Bericht A2]="Ja",tbl_Stammdaten[Personal-Nr Lodass],""),ROW()-1),tbl_Stammdaten[[Personal-Nr Lodass]:[Name]],2,0),"")</f>
        <v>Bauer</v>
      </c>
    </row>
    <row r="8" spans="1:7" x14ac:dyDescent="0.3">
      <c r="A8" t="str">
        <f>IFERROR(VLOOKUP(SMALL(IF(tbl_Stammdaten[Bericht A2]="Ja",tbl_Stammdaten[Personal-Nr Lodass],""),ROW()-1),tbl_Stammdaten[[Personal-Nr Lodass]:[Name]],1,0),"")</f>
        <v/>
      </c>
      <c r="B8" t="str">
        <f>IFERROR(VLOOKUP(SMALL(IF(tbl_Stammdaten[Bericht A2]="Ja",tbl_Stammdaten[Personal-Nr Lodass],""),ROW()-1),tbl_Stammdaten[[Personal-Nr Lodass]:[Name]],2,0),"")</f>
        <v/>
      </c>
    </row>
    <row r="9" spans="1:7" x14ac:dyDescent="0.3">
      <c r="A9" t="str">
        <f>IFERROR(VLOOKUP(SMALL(IF(tbl_Stammdaten[Bericht A2]="Ja",tbl_Stammdaten[Personal-Nr Lodass],""),ROW()-1),tbl_Stammdaten[[Personal-Nr Lodass]:[Name]],1,0),"")</f>
        <v/>
      </c>
      <c r="B9" t="str">
        <f>IFERROR(VLOOKUP(SMALL(IF(tbl_Stammdaten[Bericht A2]="Ja",tbl_Stammdaten[Personal-Nr Lodass],""),ROW()-1),tbl_Stammdaten[[Personal-Nr Lodass]:[Name]],2,0),"")</f>
        <v/>
      </c>
    </row>
    <row r="10" spans="1:7" x14ac:dyDescent="0.3">
      <c r="A10" t="str">
        <f>IFERROR(VLOOKUP(SMALL(IF(tbl_Stammdaten[Bericht A2]="Ja",tbl_Stammdaten[Personal-Nr Lodass],""),ROW()-1),tbl_Stammdaten[[Personal-Nr Lodass]:[Name]],1,0),"")</f>
        <v/>
      </c>
      <c r="B10" t="str">
        <f>IFERROR(VLOOKUP(SMALL(IF(tbl_Stammdaten[Bericht A2]="Ja",tbl_Stammdaten[Personal-Nr Lodass],""),ROW()-1),tbl_Stammdaten[[Personal-Nr Lodass]:[Name]],2,0),"")</f>
        <v/>
      </c>
    </row>
    <row r="11" spans="1:7" x14ac:dyDescent="0.3">
      <c r="A11" t="str">
        <f>IFERROR(VLOOKUP(SMALL(IF(tbl_Stammdaten[Bericht A2]="Ja",tbl_Stammdaten[Personal-Nr Lodass],""),ROW()-1),tbl_Stammdaten[[Personal-Nr Lodass]:[Name]],1,0),"")</f>
        <v/>
      </c>
      <c r="B11" t="str">
        <f>IFERROR(VLOOKUP(SMALL(IF(tbl_Stammdaten[Bericht A2]="Ja",tbl_Stammdaten[Personal-Nr Lodass],""),ROW()-1),tbl_Stammdaten[[Personal-Nr Lodass]:[Name]],2,0),"")</f>
        <v/>
      </c>
    </row>
    <row r="12" spans="1:7" x14ac:dyDescent="0.3">
      <c r="A12" t="str">
        <f>IFERROR(VLOOKUP(SMALL(IF(tbl_Stammdaten[Bericht A2]="Ja",tbl_Stammdaten[Personal-Nr Lodass],""),ROW()-1),tbl_Stammdaten[[Personal-Nr Lodass]:[Name]],1,0),"")</f>
        <v/>
      </c>
      <c r="B12" t="str">
        <f>IFERROR(VLOOKUP(SMALL(IF(tbl_Stammdaten[Bericht A2]="Ja",tbl_Stammdaten[Personal-Nr Lodass],""),ROW()-1),tbl_Stammdaten[[Personal-Nr Lodass]:[Name]],2,0),"")</f>
        <v/>
      </c>
    </row>
    <row r="13" spans="1:7" x14ac:dyDescent="0.3">
      <c r="A13" t="str">
        <f>IFERROR(VLOOKUP(SMALL(IF(tbl_Stammdaten[Bericht A2]="Ja",tbl_Stammdaten[Personal-Nr Lodass],""),ROW()-1),tbl_Stammdaten[[Personal-Nr Lodass]:[Name]],1,0),"")</f>
        <v/>
      </c>
      <c r="B13" t="str">
        <f>IFERROR(VLOOKUP(SMALL(IF(tbl_Stammdaten[Bericht A2]="Ja",tbl_Stammdaten[Personal-Nr Lodass],""),ROW()-1),tbl_Stammdaten[[Personal-Nr Lodass]:[Name]],2,0),"")</f>
        <v/>
      </c>
    </row>
    <row r="14" spans="1:7" x14ac:dyDescent="0.3">
      <c r="A14" t="str">
        <f>IFERROR(VLOOKUP(SMALL(IF(tbl_Stammdaten[Bericht A2]="Ja",tbl_Stammdaten[Personal-Nr Lodass],""),ROW()-1),tbl_Stammdaten[[Personal-Nr Lodass]:[Name]],1,0),"")</f>
        <v/>
      </c>
      <c r="B14" t="str">
        <f>IFERROR(VLOOKUP(SMALL(IF(tbl_Stammdaten[Bericht A2]="Ja",tbl_Stammdaten[Personal-Nr Lodass],""),ROW()-1),tbl_Stammdaten[[Personal-Nr Lodass]:[Name]],2,0),"")</f>
        <v/>
      </c>
    </row>
    <row r="15" spans="1:7" x14ac:dyDescent="0.3">
      <c r="A15" t="str">
        <f>IFERROR(VLOOKUP(SMALL(IF(tbl_Stammdaten[Bericht A2]="Ja",tbl_Stammdaten[Personal-Nr Lodass],""),ROW()-1),tbl_Stammdaten[[Personal-Nr Lodass]:[Name]],1,0),"")</f>
        <v/>
      </c>
      <c r="B15" t="str">
        <f>IFERROR(VLOOKUP(SMALL(IF(tbl_Stammdaten[Bericht A2]="Ja",tbl_Stammdaten[Personal-Nr Lodass],""),ROW()-1),tbl_Stammdaten[[Personal-Nr Lodass]:[Name]],2,0),"")</f>
        <v/>
      </c>
    </row>
    <row r="16" spans="1:7" x14ac:dyDescent="0.3">
      <c r="A16" t="str">
        <f>IFERROR(VLOOKUP(SMALL(IF(tbl_Stammdaten[Bericht A2]="Ja",tbl_Stammdaten[Personal-Nr Lodass],""),ROW()-1),tbl_Stammdaten[[Personal-Nr Lodass]:[Name]],1,0),"")</f>
        <v/>
      </c>
      <c r="B16" t="str">
        <f>IFERROR(VLOOKUP(SMALL(IF(tbl_Stammdaten[Bericht A2]="Ja",tbl_Stammdaten[Personal-Nr Lodass],""),ROW()-1),tbl_Stammdaten[[Personal-Nr Lodass]:[Name]],2,0),"")</f>
        <v/>
      </c>
    </row>
    <row r="17" spans="1:3" x14ac:dyDescent="0.3">
      <c r="A17" t="str">
        <f>IFERROR(VLOOKUP(SMALL(IF(tbl_Stammdaten[Bericht A2]="Ja",tbl_Stammdaten[Personal-Nr Lodass],""),ROW()-1),tbl_Stammdaten[[Personal-Nr Lodass]:[Name]],1,0),"")</f>
        <v/>
      </c>
      <c r="B17" t="str">
        <f>IFERROR(VLOOKUP(SMALL(IF(tbl_Stammdaten[Bericht A2]="Ja",tbl_Stammdaten[Personal-Nr Lodass],""),ROW()-1),tbl_Stammdaten[[Personal-Nr Lodass]:[Name]],2,0),"")</f>
        <v/>
      </c>
      <c r="C17" t="str">
        <f>IFERROR(VLOOKUP(Tabelle5[[#This Row],[ID]],Stammdaten!$A:$C,3,0),"")</f>
        <v/>
      </c>
    </row>
    <row r="18" spans="1:3" x14ac:dyDescent="0.3">
      <c r="A18" t="str">
        <f>IFERROR(VLOOKUP(SMALL(IF(tbl_Stammdaten[Bericht A2]="Ja",tbl_Stammdaten[Personal-Nr Lodass],""),ROW()-1),tbl_Stammdaten[[Personal-Nr Lodass]:[Name]],1,0),"")</f>
        <v/>
      </c>
      <c r="B18" t="str">
        <f>IFERROR(VLOOKUP(SMALL(IF(tbl_Stammdaten[Bericht A2]="Ja",tbl_Stammdaten[Personal-Nr Lodass],""),ROW()-1),tbl_Stammdaten[[Personal-Nr Lodass]:[Name]],2,0),"")</f>
        <v/>
      </c>
      <c r="C18" t="str">
        <f>IFERROR(VLOOKUP(Tabelle5[[#This Row],[ID]],Stammdaten!$A:$C,3,0),"")</f>
        <v/>
      </c>
    </row>
    <row r="19" spans="1:3" x14ac:dyDescent="0.3">
      <c r="A19" t="str">
        <f>IFERROR(VLOOKUP(SMALL(IF(tbl_Stammdaten[Bericht A2]="Ja",tbl_Stammdaten[Personal-Nr Lodass],""),ROW()-1),tbl_Stammdaten[[Personal-Nr Lodass]:[Name]],1,0),"")</f>
        <v/>
      </c>
      <c r="B19" t="str">
        <f>IFERROR(VLOOKUP(SMALL(IF(tbl_Stammdaten[Bericht A2]="Ja",tbl_Stammdaten[Personal-Nr Lodass],""),ROW()-1),tbl_Stammdaten[[Personal-Nr Lodass]:[Name]],2,0),"")</f>
        <v/>
      </c>
      <c r="C19" t="str">
        <f>IFERROR(VLOOKUP(Tabelle5[[#This Row],[ID]],Stammdaten!$A:$C,3,0),"")</f>
        <v/>
      </c>
    </row>
    <row r="20" spans="1:3" x14ac:dyDescent="0.3">
      <c r="A20" t="str">
        <f>IFERROR(VLOOKUP(SMALL(IF(tbl_Stammdaten[Bericht A2]="Ja",tbl_Stammdaten[Personal-Nr Lodass],""),ROW()-1),tbl_Stammdaten[[Personal-Nr Lodass]:[Name]],1,0),"")</f>
        <v/>
      </c>
      <c r="B20" t="str">
        <f>IFERROR(VLOOKUP(SMALL(IF(tbl_Stammdaten[Bericht A2]="Ja",tbl_Stammdaten[Personal-Nr Lodass],""),ROW()-1),tbl_Stammdaten[[Personal-Nr Lodass]:[Name]],2,0),"")</f>
        <v/>
      </c>
      <c r="C20" t="str">
        <f>IFERROR(VLOOKUP(Tabelle5[[#This Row],[ID]],Stammdaten!$A:$C,3,0),"")</f>
        <v/>
      </c>
    </row>
    <row r="21" spans="1:3" x14ac:dyDescent="0.3">
      <c r="A21" t="str">
        <f>IFERROR(VLOOKUP(SMALL(IF(tbl_Stammdaten[Bericht A2]="Ja",tbl_Stammdaten[Personal-Nr Lodass],""),ROW()-1),tbl_Stammdaten[[Personal-Nr Lodass]:[Name]],1,0),"")</f>
        <v/>
      </c>
      <c r="B21" t="str">
        <f>IFERROR(VLOOKUP(SMALL(IF(tbl_Stammdaten[Bericht A2]="Ja",tbl_Stammdaten[Personal-Nr Lodass],""),ROW()-1),tbl_Stammdaten[[Personal-Nr Lodass]:[Name]],2,0),"")</f>
        <v/>
      </c>
      <c r="C21" t="str">
        <f>IFERROR(VLOOKUP(Tabelle5[[#This Row],[ID]],Stammdaten!$A:$C,3,0),"")</f>
        <v/>
      </c>
    </row>
  </sheetData>
  <dataValidations count="2">
    <dataValidation type="list" allowBlank="1" showInputMessage="1" showErrorMessage="1" sqref="D2:E21">
      <formula1>ÄD_FA_Bezeichnungen</formula1>
    </dataValidation>
    <dataValidation type="list" allowBlank="1" showInputMessage="1" showErrorMessage="1" sqref="F2:G21">
      <formula1>ÄD_FA_Zusatz</formula1>
    </dataValidation>
  </dataValidations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/ Y V 0 W i R Z y 1 O p A A A A + g A A A B I A H A B D b 2 5 m a W c v U G F j a 2 F n Z S 5 4 b W w g o h g A K K A U A A A A A A A A A A A A A A A A A A A A A A A A A A A A h Y 9 L D o I w G I S v Q r q n L 4 O v / J S F u p P E x M S 4 J a V C I x R D i + V u L j y S V 5 B E U X c u Z + a b Z O Z x u 0 P S 1 1 V w V a 3 V j Y k R w x Q F y s g m 1 6 a I U e d O 4 R w l A n a Z P G e F C g b Y 2 G V v d Y x K 5 y 5 L Q r z 3 2 E 9 w 0 x a E U 8 r I M d 3 u Z a n q L N T G u s x I h T 6 t / H 8 L C T i 8 x g i O p w x H b M F x x D m f A R k D S L X 5 Q n z Y j C m Q H x N W X e W 6 V o l c h e s N k F E C e f 8 Q T 1 B L A w Q U A A I A C A D 9 h X R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/ Y V 0 W i i K R 7 g O A A A A E Q A A A B M A H A B G b 3 J t d W x h c y 9 T Z W N 0 a W 9 u M S 5 t I K I Y A C i g F A A A A A A A A A A A A A A A A A A A A A A A A A A A A C t O T S 7 J z M 9 T C I b Q h t Y A U E s B A i 0 A F A A C A A g A / Y V 0 W i R Z y 1 O p A A A A + g A A A B I A A A A A A A A A A A A A A A A A A A A A A E N v b m Z p Z y 9 Q Y W N r Y W d l L n h t b F B L A Q I t A B Q A A g A I A P 2 F d F o P y u m r p A A A A O k A A A A T A A A A A A A A A A A A A A A A A P U A A A B b Q 2 9 u d G V u d F 9 U e X B l c 1 0 u e G 1 s U E s B A i 0 A F A A C A A g A / Y V 0 W i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W + S o 2 W 8 N V I h x e o t o X B 9 J Q A A A A A A g A A A A A A A 2 Y A A M A A A A A Q A A A A L n 9 / 4 x k X z c T K U J D B Z Z e g v g A A A A A E g A A A o A A A A B A A A A D i F X k V E D k 3 9 U f X u h j 3 1 5 u q U A A A A K g L u O 4 v n T U e Z C 2 F p J v 2 G w O y r 2 0 J w L I t 8 G C i N K H H i j 4 o 6 o S Z k p S n V k m T C Y j q r g e + Z P H + s i H M R 2 z 2 w Z c v 9 2 7 O n z 8 V + n r h 6 6 c I A J F I X D t c P v T 0 F A A A A D u + 3 h J M 4 N O K b I A C X y k A a F y T K z 4 w < / D a t a M a s h u p > 
</file>

<file path=customXml/itemProps1.xml><?xml version="1.0" encoding="utf-8"?>
<ds:datastoreItem xmlns:ds="http://schemas.openxmlformats.org/officeDocument/2006/customXml" ds:itemID="{AB878943-22A6-4A20-8479-96FA5A3F5F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Stammdaten</vt:lpstr>
      <vt:lpstr>Bericht A</vt:lpstr>
    </vt:vector>
  </TitlesOfParts>
  <Company>Dr. Lubos Kliniken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Christian | Dr. Lubos Kliniken</dc:creator>
  <cp:lastModifiedBy>Koch, Christian | Dr. Lubos Kliniken</cp:lastModifiedBy>
  <dcterms:created xsi:type="dcterms:W3CDTF">2025-03-20T06:35:24Z</dcterms:created>
  <dcterms:modified xsi:type="dcterms:W3CDTF">2025-03-24T19:32:10Z</dcterms:modified>
</cp:coreProperties>
</file>