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s.verwalt-berlin.de\DFS60\eGovHome\SCHV07371\Desktop\"/>
    </mc:Choice>
  </mc:AlternateContent>
  <xr:revisionPtr revIDLastSave="0" documentId="13_ncr:1_{B1DFA858-49FB-45E5-B421-CBC88E13062E}" xr6:coauthVersionLast="36" xr6:coauthVersionMax="36" xr10:uidLastSave="{00000000-0000-0000-0000-000000000000}"/>
  <bookViews>
    <workbookView xWindow="945" yWindow="0" windowWidth="14625" windowHeight="4920" activeTab="1" xr2:uid="{13383B69-A340-4BE5-81A9-65F41E66F611}"/>
  </bookViews>
  <sheets>
    <sheet name="Übersicht" sheetId="1" r:id="rId1"/>
    <sheet name="Einzelne Personen" sheetId="4" r:id="rId2"/>
    <sheet name="Dropdown" sheetId="5" r:id="rId3"/>
  </sheets>
  <definedNames>
    <definedName name="_xlnm._FilterDatabase" localSheetId="0" hidden="1">Übersicht!$A$4:$NK$68</definedName>
    <definedName name="_xlnm.Print_Area" localSheetId="0">Übersicht!$A$1:$AH$27</definedName>
    <definedName name="Feiertage">Übersicht!$NN$4:$NO$18</definedName>
    <definedName name="Hilfe">'Einzelne Personen'!$A$2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4" l="1"/>
  <c r="I21" i="4" s="1"/>
  <c r="P13" i="4"/>
  <c r="A1" i="4"/>
  <c r="O21" i="4" s="1"/>
  <c r="P21" i="4" s="1"/>
  <c r="P22" i="4" s="1"/>
  <c r="P23" i="4" s="1"/>
  <c r="H12" i="4" l="1"/>
  <c r="H3" i="4"/>
  <c r="A30" i="4"/>
  <c r="B30" i="4" s="1"/>
  <c r="B31" i="4" s="1"/>
  <c r="B32" i="4" s="1"/>
  <c r="B33" i="4" s="1"/>
  <c r="B34" i="4" s="1"/>
  <c r="B35" i="4" s="1"/>
  <c r="B36" i="4" s="1"/>
  <c r="B37" i="4" s="1"/>
  <c r="C31" i="4" s="1"/>
  <c r="C32" i="4" s="1"/>
  <c r="C33" i="4" s="1"/>
  <c r="C34" i="4" s="1"/>
  <c r="C35" i="4" s="1"/>
  <c r="C36" i="4" s="1"/>
  <c r="C37" i="4" s="1"/>
  <c r="D31" i="4" s="1"/>
  <c r="D32" i="4" s="1"/>
  <c r="D33" i="4" s="1"/>
  <c r="D34" i="4" s="1"/>
  <c r="D35" i="4" s="1"/>
  <c r="D36" i="4" s="1"/>
  <c r="D37" i="4" s="1"/>
  <c r="E31" i="4" s="1"/>
  <c r="E32" i="4" s="1"/>
  <c r="E33" i="4" s="1"/>
  <c r="E34" i="4" s="1"/>
  <c r="E35" i="4" s="1"/>
  <c r="E36" i="4" s="1"/>
  <c r="E37" i="4" s="1"/>
  <c r="F31" i="4" s="1"/>
  <c r="F32" i="4" s="1"/>
  <c r="F33" i="4" s="1"/>
  <c r="F34" i="4" s="1"/>
  <c r="F35" i="4" s="1"/>
  <c r="F36" i="4" s="1"/>
  <c r="F37" i="4" s="1"/>
  <c r="O30" i="4"/>
  <c r="P30" i="4" s="1"/>
  <c r="P31" i="4" s="1"/>
  <c r="P32" i="4" s="1"/>
  <c r="P33" i="4" s="1"/>
  <c r="P34" i="4" s="1"/>
  <c r="P35" i="4" s="1"/>
  <c r="P36" i="4" s="1"/>
  <c r="P37" i="4" s="1"/>
  <c r="Q31" i="4" s="1"/>
  <c r="Q32" i="4" s="1"/>
  <c r="Q33" i="4" s="1"/>
  <c r="Q34" i="4" s="1"/>
  <c r="Q35" i="4" s="1"/>
  <c r="Q36" i="4" s="1"/>
  <c r="Q37" i="4" s="1"/>
  <c r="R31" i="4" s="1"/>
  <c r="R32" i="4" s="1"/>
  <c r="R33" i="4" s="1"/>
  <c r="R34" i="4" s="1"/>
  <c r="R35" i="4" s="1"/>
  <c r="R36" i="4" s="1"/>
  <c r="R37" i="4" s="1"/>
  <c r="S31" i="4" s="1"/>
  <c r="S32" i="4" s="1"/>
  <c r="S33" i="4" s="1"/>
  <c r="S34" i="4" s="1"/>
  <c r="S35" i="4" s="1"/>
  <c r="S36" i="4" s="1"/>
  <c r="S37" i="4" s="1"/>
  <c r="T31" i="4" s="1"/>
  <c r="T32" i="4" s="1"/>
  <c r="T33" i="4" s="1"/>
  <c r="T34" i="4" s="1"/>
  <c r="T35" i="4" s="1"/>
  <c r="T36" i="4" s="1"/>
  <c r="T37" i="4" s="1"/>
  <c r="U31" i="4" s="1"/>
  <c r="U32" i="4" s="1"/>
  <c r="U33" i="4" s="1"/>
  <c r="U34" i="4" s="1"/>
  <c r="U35" i="4" s="1"/>
  <c r="U36" i="4" s="1"/>
  <c r="U37" i="4" s="1"/>
  <c r="P3" i="4"/>
  <c r="O12" i="4"/>
  <c r="P12" i="4" s="1"/>
  <c r="P14" i="4" s="1"/>
  <c r="P15" i="4" s="1"/>
  <c r="P16" i="4" s="1"/>
  <c r="P17" i="4" s="1"/>
  <c r="P18" i="4" s="1"/>
  <c r="P19" i="4" s="1"/>
  <c r="H30" i="4"/>
  <c r="O3" i="4"/>
  <c r="P24" i="4"/>
  <c r="P25" i="4" s="1"/>
  <c r="P26" i="4" s="1"/>
  <c r="P27" i="4" s="1"/>
  <c r="P28" i="4" s="1"/>
  <c r="Q22" i="4" s="1"/>
  <c r="Q23" i="4" s="1"/>
  <c r="Q24" i="4" s="1"/>
  <c r="Q25" i="4" s="1"/>
  <c r="Q26" i="4" s="1"/>
  <c r="Q27" i="4" s="1"/>
  <c r="Q28" i="4" s="1"/>
  <c r="R22" i="4" s="1"/>
  <c r="R23" i="4" s="1"/>
  <c r="R24" i="4" s="1"/>
  <c r="R25" i="4" s="1"/>
  <c r="R26" i="4" s="1"/>
  <c r="R27" i="4" s="1"/>
  <c r="R28" i="4" s="1"/>
  <c r="S22" i="4" s="1"/>
  <c r="S23" i="4" s="1"/>
  <c r="S24" i="4" s="1"/>
  <c r="S25" i="4" s="1"/>
  <c r="S26" i="4" s="1"/>
  <c r="S27" i="4" s="1"/>
  <c r="S28" i="4" s="1"/>
  <c r="T22" i="4" s="1"/>
  <c r="T23" i="4" s="1"/>
  <c r="T24" i="4" s="1"/>
  <c r="T25" i="4" s="1"/>
  <c r="T26" i="4" s="1"/>
  <c r="T27" i="4" s="1"/>
  <c r="T28" i="4" s="1"/>
  <c r="A21" i="4"/>
  <c r="I22" i="4"/>
  <c r="A12" i="4"/>
  <c r="B12" i="4" s="1"/>
  <c r="B13" i="4" s="1"/>
  <c r="B14" i="4" s="1"/>
  <c r="B15" i="4" s="1"/>
  <c r="B16" i="4" s="1"/>
  <c r="B17" i="4" s="1"/>
  <c r="B18" i="4" s="1"/>
  <c r="B19" i="4" s="1"/>
  <c r="I3" i="4"/>
  <c r="B2" i="4"/>
  <c r="B3" i="4" s="1"/>
  <c r="I31" i="4" l="1"/>
  <c r="I30" i="4"/>
  <c r="I23" i="4"/>
  <c r="I24" i="4" s="1"/>
  <c r="I25" i="4" s="1"/>
  <c r="I26" i="4" s="1"/>
  <c r="I27" i="4" s="1"/>
  <c r="I28" i="4" s="1"/>
  <c r="J22" i="4" s="1"/>
  <c r="J23" i="4" s="1"/>
  <c r="J24" i="4" s="1"/>
  <c r="J25" i="4" s="1"/>
  <c r="J26" i="4" s="1"/>
  <c r="J27" i="4" s="1"/>
  <c r="J28" i="4" s="1"/>
  <c r="K22" i="4" s="1"/>
  <c r="K23" i="4" s="1"/>
  <c r="K24" i="4" s="1"/>
  <c r="K25" i="4" s="1"/>
  <c r="K26" i="4" s="1"/>
  <c r="K27" i="4" s="1"/>
  <c r="K28" i="4" s="1"/>
  <c r="L22" i="4" s="1"/>
  <c r="L23" i="4" s="1"/>
  <c r="L24" i="4" s="1"/>
  <c r="L25" i="4" s="1"/>
  <c r="L26" i="4" s="1"/>
  <c r="L27" i="4" s="1"/>
  <c r="L28" i="4" s="1"/>
  <c r="M22" i="4" s="1"/>
  <c r="M23" i="4" s="1"/>
  <c r="M24" i="4" s="1"/>
  <c r="M25" i="4" s="1"/>
  <c r="M26" i="4" s="1"/>
  <c r="M27" i="4" s="1"/>
  <c r="M28" i="4" s="1"/>
  <c r="B21" i="4"/>
  <c r="B22" i="4"/>
  <c r="I12" i="4"/>
  <c r="I13" i="4"/>
  <c r="I14" i="4" s="1"/>
  <c r="I15" i="4" s="1"/>
  <c r="I16" i="4" s="1"/>
  <c r="I17" i="4" s="1"/>
  <c r="I18" i="4" s="1"/>
  <c r="I19" i="4" s="1"/>
  <c r="J13" i="4" s="1"/>
  <c r="J14" i="4" s="1"/>
  <c r="J15" i="4" s="1"/>
  <c r="J16" i="4" s="1"/>
  <c r="J17" i="4" s="1"/>
  <c r="J18" i="4" s="1"/>
  <c r="J19" i="4" s="1"/>
  <c r="K13" i="4" s="1"/>
  <c r="K14" i="4" s="1"/>
  <c r="K15" i="4" s="1"/>
  <c r="K16" i="4" s="1"/>
  <c r="K17" i="4" s="1"/>
  <c r="K18" i="4" s="1"/>
  <c r="K19" i="4" s="1"/>
  <c r="L13" i="4" s="1"/>
  <c r="L14" i="4" s="1"/>
  <c r="L15" i="4" s="1"/>
  <c r="L16" i="4" s="1"/>
  <c r="L17" i="4" s="1"/>
  <c r="L18" i="4" s="1"/>
  <c r="L19" i="4" s="1"/>
  <c r="M13" i="4" s="1"/>
  <c r="M14" i="4" s="1"/>
  <c r="M15" i="4" s="1"/>
  <c r="M16" i="4" s="1"/>
  <c r="M17" i="4" s="1"/>
  <c r="M18" i="4" s="1"/>
  <c r="M19" i="4" s="1"/>
  <c r="P4" i="4"/>
  <c r="P5" i="4" s="1"/>
  <c r="P6" i="4" s="1"/>
  <c r="P7" i="4" s="1"/>
  <c r="P8" i="4" s="1"/>
  <c r="P9" i="4" s="1"/>
  <c r="P10" i="4" s="1"/>
  <c r="Q4" i="4" s="1"/>
  <c r="Q5" i="4" s="1"/>
  <c r="Q6" i="4" s="1"/>
  <c r="Q7" i="4" s="1"/>
  <c r="Q8" i="4" s="1"/>
  <c r="Q9" i="4" s="1"/>
  <c r="Q10" i="4" s="1"/>
  <c r="R4" i="4" s="1"/>
  <c r="R5" i="4" s="1"/>
  <c r="R6" i="4" s="1"/>
  <c r="R7" i="4" s="1"/>
  <c r="R8" i="4" s="1"/>
  <c r="R9" i="4" s="1"/>
  <c r="R10" i="4" s="1"/>
  <c r="S4" i="4" s="1"/>
  <c r="S5" i="4" s="1"/>
  <c r="S6" i="4" s="1"/>
  <c r="S7" i="4" s="1"/>
  <c r="S8" i="4" s="1"/>
  <c r="S9" i="4" s="1"/>
  <c r="S10" i="4" s="1"/>
  <c r="T4" i="4" s="1"/>
  <c r="T5" i="4" s="1"/>
  <c r="T6" i="4" s="1"/>
  <c r="T7" i="4" s="1"/>
  <c r="T8" i="4" s="1"/>
  <c r="T9" i="4" s="1"/>
  <c r="T10" i="4" s="1"/>
  <c r="U4" i="4" s="1"/>
  <c r="U5" i="4" s="1"/>
  <c r="U6" i="4" s="1"/>
  <c r="U7" i="4" s="1"/>
  <c r="U8" i="4" s="1"/>
  <c r="U9" i="4" s="1"/>
  <c r="U10" i="4" s="1"/>
  <c r="Q13" i="4"/>
  <c r="Q14" i="4" s="1"/>
  <c r="Q15" i="4" s="1"/>
  <c r="Q16" i="4" s="1"/>
  <c r="Q17" i="4" s="1"/>
  <c r="Q18" i="4" s="1"/>
  <c r="Q19" i="4" s="1"/>
  <c r="R13" i="4" s="1"/>
  <c r="R14" i="4" s="1"/>
  <c r="R15" i="4" s="1"/>
  <c r="R16" i="4" s="1"/>
  <c r="R17" i="4" s="1"/>
  <c r="R18" i="4" s="1"/>
  <c r="R19" i="4" s="1"/>
  <c r="S13" i="4" s="1"/>
  <c r="S14" i="4" s="1"/>
  <c r="S15" i="4" s="1"/>
  <c r="S16" i="4" s="1"/>
  <c r="S17" i="4" s="1"/>
  <c r="S18" i="4" s="1"/>
  <c r="S19" i="4" s="1"/>
  <c r="T13" i="4" s="1"/>
  <c r="T14" i="4" s="1"/>
  <c r="T15" i="4" s="1"/>
  <c r="T16" i="4" s="1"/>
  <c r="T17" i="4" s="1"/>
  <c r="T18" i="4" s="1"/>
  <c r="T19" i="4" s="1"/>
  <c r="U13" i="4" s="1"/>
  <c r="U14" i="4" s="1"/>
  <c r="U15" i="4" s="1"/>
  <c r="U16" i="4" s="1"/>
  <c r="U17" i="4" s="1"/>
  <c r="U18" i="4" s="1"/>
  <c r="U19" i="4" s="1"/>
  <c r="B4" i="4"/>
  <c r="B5" i="4" s="1"/>
  <c r="B6" i="4" s="1"/>
  <c r="B7" i="4" s="1"/>
  <c r="B8" i="4" s="1"/>
  <c r="B9" i="4" s="1"/>
  <c r="B10" i="4" s="1"/>
  <c r="C4" i="4" s="1"/>
  <c r="C5" i="4" s="1"/>
  <c r="C6" i="4" s="1"/>
  <c r="C7" i="4" s="1"/>
  <c r="C8" i="4" s="1"/>
  <c r="C9" i="4" s="1"/>
  <c r="C10" i="4" s="1"/>
  <c r="D4" i="4" s="1"/>
  <c r="D5" i="4" s="1"/>
  <c r="D6" i="4" s="1"/>
  <c r="D7" i="4" s="1"/>
  <c r="D8" i="4" s="1"/>
  <c r="D9" i="4" s="1"/>
  <c r="D10" i="4" s="1"/>
  <c r="E4" i="4" s="1"/>
  <c r="E5" i="4" s="1"/>
  <c r="E6" i="4" s="1"/>
  <c r="E7" i="4" s="1"/>
  <c r="E8" i="4" s="1"/>
  <c r="E9" i="4" s="1"/>
  <c r="E10" i="4" s="1"/>
  <c r="F4" i="4" s="1"/>
  <c r="F5" i="4" s="1"/>
  <c r="F6" i="4" s="1"/>
  <c r="F7" i="4" s="1"/>
  <c r="F8" i="4" s="1"/>
  <c r="F9" i="4" s="1"/>
  <c r="F10" i="4" s="1"/>
  <c r="I4" i="4"/>
  <c r="I5" i="4" s="1"/>
  <c r="I6" i="4" s="1"/>
  <c r="I7" i="4" s="1"/>
  <c r="I8" i="4" s="1"/>
  <c r="I9" i="4" s="1"/>
  <c r="I10" i="4" s="1"/>
  <c r="J4" i="4" s="1"/>
  <c r="J5" i="4" s="1"/>
  <c r="J6" i="4" s="1"/>
  <c r="J7" i="4" s="1"/>
  <c r="J8" i="4" s="1"/>
  <c r="J9" i="4" s="1"/>
  <c r="J10" i="4" s="1"/>
  <c r="K4" i="4" s="1"/>
  <c r="K5" i="4" s="1"/>
  <c r="K6" i="4" s="1"/>
  <c r="K7" i="4" s="1"/>
  <c r="K8" i="4" s="1"/>
  <c r="K9" i="4" s="1"/>
  <c r="K10" i="4" s="1"/>
  <c r="L4" i="4" s="1"/>
  <c r="L5" i="4" s="1"/>
  <c r="L6" i="4" s="1"/>
  <c r="L7" i="4" s="1"/>
  <c r="L8" i="4" s="1"/>
  <c r="L9" i="4" s="1"/>
  <c r="L10" i="4" s="1"/>
  <c r="M4" i="4" s="1"/>
  <c r="M5" i="4" s="1"/>
  <c r="M6" i="4" s="1"/>
  <c r="M7" i="4" s="1"/>
  <c r="M8" i="4" s="1"/>
  <c r="M9" i="4" s="1"/>
  <c r="M10" i="4" s="1"/>
  <c r="I32" i="4" l="1"/>
  <c r="I33" i="4" s="1"/>
  <c r="I34" i="4" s="1"/>
  <c r="I35" i="4" s="1"/>
  <c r="I36" i="4" s="1"/>
  <c r="I37" i="4" s="1"/>
  <c r="J31" i="4" s="1"/>
  <c r="J32" i="4" s="1"/>
  <c r="J33" i="4" s="1"/>
  <c r="J34" i="4" s="1"/>
  <c r="J35" i="4" s="1"/>
  <c r="J36" i="4" s="1"/>
  <c r="J37" i="4" s="1"/>
  <c r="K31" i="4" s="1"/>
  <c r="K32" i="4" s="1"/>
  <c r="K33" i="4" s="1"/>
  <c r="K34" i="4" s="1"/>
  <c r="K35" i="4" s="1"/>
  <c r="K36" i="4" s="1"/>
  <c r="K37" i="4" s="1"/>
  <c r="L31" i="4" s="1"/>
  <c r="L32" i="4" s="1"/>
  <c r="L33" i="4" s="1"/>
  <c r="L34" i="4" s="1"/>
  <c r="L35" i="4" s="1"/>
  <c r="L36" i="4" s="1"/>
  <c r="L37" i="4" s="1"/>
  <c r="M31" i="4" s="1"/>
  <c r="M32" i="4" s="1"/>
  <c r="M33" i="4" s="1"/>
  <c r="M34" i="4" s="1"/>
  <c r="M35" i="4" s="1"/>
  <c r="M36" i="4" s="1"/>
  <c r="M37" i="4" s="1"/>
  <c r="B23" i="4"/>
  <c r="U22" i="4"/>
  <c r="NN18" i="1" l="1"/>
  <c r="NO18" i="1" s="1"/>
  <c r="NN17" i="1"/>
  <c r="NO17" i="1" s="1"/>
  <c r="NN16" i="1"/>
  <c r="NO16" i="1" s="1"/>
  <c r="NN15" i="1"/>
  <c r="NO15" i="1" s="1"/>
  <c r="NN14" i="1"/>
  <c r="NO14" i="1" s="1"/>
  <c r="NN9" i="1"/>
  <c r="NO9" i="1" s="1"/>
  <c r="NN7" i="1"/>
  <c r="NN11" i="1" s="1"/>
  <c r="NO11" i="1" s="1"/>
  <c r="NN5" i="1"/>
  <c r="NO5" i="1" s="1"/>
  <c r="NN4" i="1"/>
  <c r="NO4" i="1" s="1"/>
  <c r="NO7" i="1" l="1"/>
  <c r="NN12" i="1"/>
  <c r="NO12" i="1" s="1"/>
  <c r="NN8" i="1"/>
  <c r="NO8" i="1" s="1"/>
  <c r="NN13" i="1"/>
  <c r="NO13" i="1" s="1"/>
  <c r="NN6" i="1"/>
  <c r="NO6" i="1" s="1"/>
  <c r="C52" i="1" l="1"/>
  <c r="C68" i="1" l="1"/>
  <c r="C67" i="1"/>
  <c r="C66" i="1"/>
  <c r="C30" i="1"/>
  <c r="C55" i="1"/>
  <c r="C50" i="1"/>
  <c r="C6" i="1" l="1"/>
  <c r="C7" i="1"/>
  <c r="C8" i="1"/>
  <c r="C9" i="1"/>
  <c r="C10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1" i="1"/>
  <c r="C32" i="1"/>
  <c r="C33" i="1"/>
  <c r="C34" i="1"/>
  <c r="C35" i="1"/>
  <c r="C36" i="1"/>
  <c r="C37" i="1"/>
  <c r="C38" i="1"/>
  <c r="C39" i="1"/>
  <c r="C41" i="1"/>
  <c r="C42" i="1"/>
  <c r="C43" i="1"/>
  <c r="C44" i="1"/>
  <c r="C45" i="1"/>
  <c r="C46" i="1"/>
  <c r="C47" i="1"/>
  <c r="C48" i="1"/>
  <c r="C49" i="1"/>
  <c r="C51" i="1"/>
  <c r="C53" i="1"/>
  <c r="C54" i="1"/>
  <c r="C56" i="1"/>
  <c r="C57" i="1"/>
  <c r="C58" i="1"/>
  <c r="C59" i="1"/>
  <c r="C60" i="1"/>
  <c r="C61" i="1"/>
  <c r="C62" i="1"/>
  <c r="C63" i="1"/>
  <c r="C64" i="1"/>
  <c r="C65" i="1"/>
  <c r="C40" i="1"/>
  <c r="C11" i="1"/>
  <c r="C5" i="1"/>
  <c r="HM3" i="1"/>
  <c r="HM4" i="1" l="1"/>
  <c r="HN4" i="1" s="1"/>
  <c r="HO4" i="1" s="1"/>
  <c r="HP4" i="1" s="1"/>
  <c r="HQ4" i="1" s="1"/>
  <c r="HR4" i="1" s="1"/>
  <c r="HS4" i="1" s="1"/>
  <c r="HT4" i="1" s="1"/>
  <c r="HU4" i="1" s="1"/>
  <c r="HV4" i="1" s="1"/>
  <c r="HW4" i="1" s="1"/>
  <c r="HX4" i="1" s="1"/>
  <c r="HY4" i="1" s="1"/>
  <c r="HZ4" i="1" s="1"/>
  <c r="IA4" i="1" s="1"/>
  <c r="IB4" i="1" s="1"/>
  <c r="IC4" i="1" s="1"/>
  <c r="ID4" i="1" s="1"/>
  <c r="IE4" i="1" s="1"/>
  <c r="IF4" i="1" s="1"/>
  <c r="IG4" i="1" s="1"/>
  <c r="IH4" i="1" s="1"/>
  <c r="II4" i="1" s="1"/>
  <c r="GH3" i="1"/>
  <c r="MG3" i="1"/>
  <c r="LB3" i="1"/>
  <c r="JW3" i="1"/>
  <c r="IR3" i="1"/>
  <c r="FC3" i="1"/>
  <c r="DX3" i="1"/>
  <c r="CS3" i="1"/>
  <c r="BN3" i="1"/>
  <c r="D3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3" i="1"/>
  <c r="GH4" i="1" l="1"/>
  <c r="GI4" i="1" s="1"/>
  <c r="GJ4" i="1" s="1"/>
  <c r="GK4" i="1" s="1"/>
  <c r="GL4" i="1" s="1"/>
  <c r="GM4" i="1" s="1"/>
  <c r="GN4" i="1" s="1"/>
  <c r="GO4" i="1" s="1"/>
  <c r="GP4" i="1" s="1"/>
  <c r="GQ4" i="1" s="1"/>
  <c r="GR4" i="1" s="1"/>
  <c r="GS4" i="1" s="1"/>
  <c r="GT4" i="1" s="1"/>
  <c r="GU4" i="1" s="1"/>
  <c r="GV4" i="1" s="1"/>
  <c r="GW4" i="1" s="1"/>
  <c r="GX4" i="1" s="1"/>
  <c r="GY4" i="1" s="1"/>
  <c r="GZ4" i="1" s="1"/>
  <c r="HA4" i="1" s="1"/>
  <c r="HB4" i="1" s="1"/>
  <c r="HC4" i="1" s="1"/>
  <c r="HD4" i="1" s="1"/>
  <c r="HE4" i="1" s="1"/>
  <c r="DX4" i="1"/>
  <c r="DY4" i="1" s="1"/>
  <c r="DZ4" i="1" s="1"/>
  <c r="EA4" i="1" s="1"/>
  <c r="EB4" i="1" s="1"/>
  <c r="EC4" i="1" s="1"/>
  <c r="ED4" i="1" s="1"/>
  <c r="EE4" i="1" s="1"/>
  <c r="EF4" i="1" s="1"/>
  <c r="EG4" i="1" s="1"/>
  <c r="EH4" i="1" s="1"/>
  <c r="EI4" i="1" s="1"/>
  <c r="EJ4" i="1" s="1"/>
  <c r="EK4" i="1" s="1"/>
  <c r="EL4" i="1" s="1"/>
  <c r="EM4" i="1" s="1"/>
  <c r="EN4" i="1" s="1"/>
  <c r="EO4" i="1" s="1"/>
  <c r="EP4" i="1" s="1"/>
  <c r="EQ4" i="1" s="1"/>
  <c r="ER4" i="1" s="1"/>
  <c r="ES4" i="1" s="1"/>
  <c r="ET4" i="1" s="1"/>
  <c r="EU4" i="1" s="1"/>
  <c r="LB4" i="1"/>
  <c r="LC4" i="1" s="1"/>
  <c r="LD4" i="1" s="1"/>
  <c r="LE4" i="1" s="1"/>
  <c r="LF4" i="1" s="1"/>
  <c r="LG4" i="1" s="1"/>
  <c r="LH4" i="1" s="1"/>
  <c r="LI4" i="1" s="1"/>
  <c r="LJ4" i="1" s="1"/>
  <c r="LK4" i="1" s="1"/>
  <c r="LL4" i="1" s="1"/>
  <c r="LM4" i="1" s="1"/>
  <c r="LN4" i="1" s="1"/>
  <c r="LO4" i="1" s="1"/>
  <c r="LP4" i="1" s="1"/>
  <c r="LQ4" i="1" s="1"/>
  <c r="LR4" i="1" s="1"/>
  <c r="LS4" i="1" s="1"/>
  <c r="LT4" i="1" s="1"/>
  <c r="LU4" i="1" s="1"/>
  <c r="LV4" i="1" s="1"/>
  <c r="LW4" i="1" s="1"/>
  <c r="LX4" i="1" s="1"/>
  <c r="IR4" i="1"/>
  <c r="IS4" i="1" s="1"/>
  <c r="IT4" i="1" s="1"/>
  <c r="IU4" i="1" s="1"/>
  <c r="IV4" i="1" s="1"/>
  <c r="IW4" i="1" s="1"/>
  <c r="IX4" i="1" s="1"/>
  <c r="IY4" i="1" s="1"/>
  <c r="IZ4" i="1" s="1"/>
  <c r="JA4" i="1" s="1"/>
  <c r="JB4" i="1" s="1"/>
  <c r="JC4" i="1" s="1"/>
  <c r="JD4" i="1" s="1"/>
  <c r="JE4" i="1" s="1"/>
  <c r="JF4" i="1" s="1"/>
  <c r="JG4" i="1" s="1"/>
  <c r="JH4" i="1" s="1"/>
  <c r="JI4" i="1" s="1"/>
  <c r="JJ4" i="1" s="1"/>
  <c r="JK4" i="1" s="1"/>
  <c r="JL4" i="1" s="1"/>
  <c r="JM4" i="1" s="1"/>
  <c r="JN4" i="1" s="1"/>
  <c r="BN4" i="1"/>
  <c r="BO4" i="1" s="1"/>
  <c r="BP4" i="1" s="1"/>
  <c r="BQ4" i="1" s="1"/>
  <c r="BR4" i="1" s="1"/>
  <c r="BS4" i="1" s="1"/>
  <c r="BT4" i="1" s="1"/>
  <c r="BU4" i="1" s="1"/>
  <c r="BV4" i="1" s="1"/>
  <c r="BW4" i="1" s="1"/>
  <c r="BX4" i="1" s="1"/>
  <c r="BY4" i="1" s="1"/>
  <c r="BZ4" i="1" s="1"/>
  <c r="CA4" i="1" s="1"/>
  <c r="CB4" i="1" s="1"/>
  <c r="CC4" i="1" s="1"/>
  <c r="CD4" i="1" s="1"/>
  <c r="CE4" i="1" s="1"/>
  <c r="CF4" i="1" s="1"/>
  <c r="CG4" i="1" s="1"/>
  <c r="CH4" i="1" s="1"/>
  <c r="CI4" i="1" s="1"/>
  <c r="CJ4" i="1" s="1"/>
  <c r="CS4" i="1"/>
  <c r="CT4" i="1" s="1"/>
  <c r="CU4" i="1" s="1"/>
  <c r="CV4" i="1" s="1"/>
  <c r="CW4" i="1" s="1"/>
  <c r="CX4" i="1" s="1"/>
  <c r="CY4" i="1" s="1"/>
  <c r="CZ4" i="1" s="1"/>
  <c r="DA4" i="1" s="1"/>
  <c r="DB4" i="1" s="1"/>
  <c r="DC4" i="1" s="1"/>
  <c r="DD4" i="1" s="1"/>
  <c r="DE4" i="1" s="1"/>
  <c r="DF4" i="1" s="1"/>
  <c r="DG4" i="1" s="1"/>
  <c r="DH4" i="1" s="1"/>
  <c r="DI4" i="1" s="1"/>
  <c r="DJ4" i="1" s="1"/>
  <c r="DK4" i="1" s="1"/>
  <c r="DL4" i="1" s="1"/>
  <c r="DM4" i="1" s="1"/>
  <c r="DN4" i="1" s="1"/>
  <c r="DO4" i="1" s="1"/>
  <c r="MG4" i="1"/>
  <c r="MH4" i="1" s="1"/>
  <c r="MI4" i="1" s="1"/>
  <c r="MJ4" i="1" s="1"/>
  <c r="MK4" i="1" s="1"/>
  <c r="ML4" i="1" s="1"/>
  <c r="MM4" i="1" s="1"/>
  <c r="MN4" i="1" s="1"/>
  <c r="MO4" i="1" s="1"/>
  <c r="MP4" i="1" s="1"/>
  <c r="MQ4" i="1" s="1"/>
  <c r="MR4" i="1" s="1"/>
  <c r="MS4" i="1" s="1"/>
  <c r="MT4" i="1" s="1"/>
  <c r="MU4" i="1" s="1"/>
  <c r="MV4" i="1" s="1"/>
  <c r="MW4" i="1" s="1"/>
  <c r="MX4" i="1" s="1"/>
  <c r="MY4" i="1" s="1"/>
  <c r="MZ4" i="1" s="1"/>
  <c r="NA4" i="1" s="1"/>
  <c r="NB4" i="1" s="1"/>
  <c r="NC4" i="1" s="1"/>
  <c r="ND4" i="1" s="1"/>
  <c r="JW4" i="1"/>
  <c r="JX4" i="1" s="1"/>
  <c r="JY4" i="1" s="1"/>
  <c r="JZ4" i="1" s="1"/>
  <c r="KA4" i="1" s="1"/>
  <c r="KB4" i="1" s="1"/>
  <c r="KC4" i="1" s="1"/>
  <c r="KD4" i="1" s="1"/>
  <c r="KE4" i="1" s="1"/>
  <c r="KF4" i="1" s="1"/>
  <c r="KG4" i="1" s="1"/>
  <c r="KH4" i="1" s="1"/>
  <c r="KI4" i="1" s="1"/>
  <c r="KJ4" i="1" s="1"/>
  <c r="KK4" i="1" s="1"/>
  <c r="KL4" i="1" s="1"/>
  <c r="KM4" i="1" s="1"/>
  <c r="KN4" i="1" s="1"/>
  <c r="KO4" i="1" s="1"/>
  <c r="KP4" i="1" s="1"/>
  <c r="KQ4" i="1" s="1"/>
  <c r="KR4" i="1" s="1"/>
  <c r="KS4" i="1" s="1"/>
  <c r="FC4" i="1"/>
  <c r="FD4" i="1" s="1"/>
  <c r="FE4" i="1" s="1"/>
  <c r="FF4" i="1" s="1"/>
  <c r="FG4" i="1" s="1"/>
  <c r="FH4" i="1" s="1"/>
  <c r="FI4" i="1" s="1"/>
  <c r="FJ4" i="1" s="1"/>
  <c r="FK4" i="1" s="1"/>
  <c r="FL4" i="1" s="1"/>
  <c r="FM4" i="1" s="1"/>
  <c r="FN4" i="1" s="1"/>
  <c r="FO4" i="1" s="1"/>
  <c r="FP4" i="1" s="1"/>
  <c r="FQ4" i="1" s="1"/>
  <c r="FR4" i="1" s="1"/>
  <c r="FS4" i="1" s="1"/>
  <c r="FT4" i="1" s="1"/>
  <c r="FU4" i="1" s="1"/>
  <c r="FV4" i="1" s="1"/>
  <c r="FW4" i="1" s="1"/>
  <c r="FX4" i="1" s="1"/>
  <c r="FY4" i="1" s="1"/>
  <c r="AI4" i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IJ4" i="1"/>
  <c r="IN4" i="1"/>
  <c r="HI4" i="1" l="1"/>
  <c r="EY4" i="1"/>
  <c r="FZ4" i="1"/>
  <c r="GE4" i="1" s="1"/>
  <c r="GD4" i="1"/>
  <c r="KX4" i="1"/>
  <c r="KT4" i="1"/>
  <c r="KY4" i="1" s="1"/>
  <c r="MC4" i="1"/>
  <c r="LY4" i="1"/>
  <c r="MD4" i="1" s="1"/>
  <c r="DT4" i="1"/>
  <c r="DP4" i="1"/>
  <c r="DQ4" i="1" s="1"/>
  <c r="CK4" i="1"/>
  <c r="CP4" i="1" s="1"/>
  <c r="CO4" i="1"/>
  <c r="NH4" i="1"/>
  <c r="JS4" i="1"/>
  <c r="JO4" i="1"/>
  <c r="JP4" i="1" s="1"/>
  <c r="HF4" i="1"/>
  <c r="HJ4" i="1"/>
  <c r="NE4" i="1"/>
  <c r="NI4" i="1"/>
  <c r="IK4" i="1"/>
  <c r="IO4" i="1"/>
  <c r="EZ4" i="1"/>
  <c r="EV4" i="1"/>
  <c r="BJ4" i="1"/>
  <c r="BG4" i="1"/>
  <c r="BK4" i="1"/>
  <c r="LZ4" i="1" l="1"/>
  <c r="CL4" i="1"/>
  <c r="CM4" i="1" s="1"/>
  <c r="JT4" i="1"/>
  <c r="DU4" i="1"/>
  <c r="GA4" i="1"/>
  <c r="GB4" i="1" s="1"/>
  <c r="KU4" i="1"/>
  <c r="KV4" i="1" s="1"/>
  <c r="HG4" i="1"/>
  <c r="HK4" i="1"/>
  <c r="NJ4" i="1"/>
  <c r="NF4" i="1"/>
  <c r="ME4" i="1"/>
  <c r="MA4" i="1"/>
  <c r="JU4" i="1"/>
  <c r="JQ4" i="1"/>
  <c r="IP4" i="1"/>
  <c r="IL4" i="1"/>
  <c r="FA4" i="1"/>
  <c r="EW4" i="1"/>
  <c r="DV4" i="1"/>
  <c r="DR4" i="1"/>
  <c r="CQ4" i="1"/>
  <c r="BL4" i="1"/>
  <c r="BH4" i="1"/>
  <c r="GF4" i="1" l="1"/>
  <c r="KZ4" i="1"/>
  <c r="HL4" i="1"/>
  <c r="HH4" i="1"/>
  <c r="NK4" i="1"/>
  <c r="NG4" i="1"/>
  <c r="MF4" i="1"/>
  <c r="MB4" i="1"/>
  <c r="LA4" i="1"/>
  <c r="KW4" i="1"/>
  <c r="JV4" i="1"/>
  <c r="JR4" i="1"/>
  <c r="IQ4" i="1"/>
  <c r="IM4" i="1"/>
  <c r="GG4" i="1"/>
  <c r="GC4" i="1"/>
  <c r="FB4" i="1"/>
  <c r="EX4" i="1"/>
  <c r="DW4" i="1"/>
  <c r="DS4" i="1"/>
  <c r="CR4" i="1"/>
  <c r="CN4" i="1"/>
  <c r="BM4" i="1"/>
  <c r="BI4" i="1"/>
  <c r="C13" i="4"/>
  <c r="C14" i="4" s="1"/>
  <c r="C15" i="4" s="1"/>
  <c r="C16" i="4" s="1"/>
  <c r="C17" i="4" s="1"/>
  <c r="C18" i="4" s="1"/>
  <c r="C19" i="4" s="1"/>
  <c r="D13" i="4" s="1"/>
  <c r="D14" i="4" s="1"/>
  <c r="D15" i="4" s="1"/>
  <c r="D16" i="4" s="1"/>
  <c r="D17" i="4" s="1"/>
  <c r="D18" i="4" s="1"/>
  <c r="D19" i="4" s="1"/>
  <c r="E13" i="4" s="1"/>
  <c r="E14" i="4" s="1"/>
  <c r="E15" i="4" s="1"/>
  <c r="E16" i="4" s="1"/>
  <c r="E17" i="4" s="1"/>
  <c r="E18" i="4" s="1"/>
  <c r="E19" i="4" s="1"/>
  <c r="F13" i="4" s="1"/>
  <c r="F14" i="4" s="1"/>
  <c r="F15" i="4" s="1"/>
  <c r="F16" i="4" s="1"/>
  <c r="F17" i="4" s="1"/>
  <c r="F18" i="4" s="1"/>
  <c r="F19" i="4" s="1"/>
  <c r="B24" i="4"/>
  <c r="B25" i="4" s="1"/>
  <c r="B26" i="4" s="1"/>
  <c r="B27" i="4" s="1"/>
  <c r="B28" i="4" s="1"/>
  <c r="C22" i="4" s="1"/>
  <c r="C23" i="4" s="1"/>
  <c r="C24" i="4" s="1"/>
  <c r="C25" i="4" s="1"/>
  <c r="C26" i="4" s="1"/>
  <c r="C27" i="4" s="1"/>
  <c r="C28" i="4" s="1"/>
  <c r="D22" i="4" s="1"/>
  <c r="D23" i="4" s="1"/>
  <c r="D24" i="4" s="1"/>
  <c r="D25" i="4" s="1"/>
  <c r="D26" i="4" s="1"/>
  <c r="D27" i="4" s="1"/>
  <c r="D28" i="4" s="1"/>
  <c r="E22" i="4" s="1"/>
  <c r="E23" i="4" s="1"/>
  <c r="E24" i="4" s="1"/>
  <c r="E25" i="4" s="1"/>
  <c r="E26" i="4" s="1"/>
  <c r="E27" i="4" s="1"/>
  <c r="E28" i="4" s="1"/>
  <c r="F22" i="4" s="1"/>
  <c r="F23" i="4" s="1"/>
  <c r="F24" i="4" s="1"/>
  <c r="F25" i="4" s="1"/>
  <c r="F26" i="4" s="1"/>
  <c r="F27" i="4" s="1"/>
  <c r="F28" i="4" s="1"/>
</calcChain>
</file>

<file path=xl/sharedStrings.xml><?xml version="1.0" encoding="utf-8"?>
<sst xmlns="http://schemas.openxmlformats.org/spreadsheetml/2006/main" count="237" uniqueCount="61">
  <si>
    <t>Kalenderjahr</t>
  </si>
  <si>
    <t>Feiertage</t>
  </si>
  <si>
    <t>Neujahr</t>
  </si>
  <si>
    <t>Frauentag</t>
  </si>
  <si>
    <t>Karfreitag</t>
  </si>
  <si>
    <t>Ostersonntag</t>
  </si>
  <si>
    <t>Ostermontag</t>
  </si>
  <si>
    <t>Christi Himmelfahrt</t>
  </si>
  <si>
    <t>Pfingstmontag</t>
  </si>
  <si>
    <t>2. Weihnachtstag</t>
  </si>
  <si>
    <t>Winter</t>
  </si>
  <si>
    <t>Ostern</t>
  </si>
  <si>
    <t>Pfingsten</t>
  </si>
  <si>
    <t>Sommer</t>
  </si>
  <si>
    <t>Herbst</t>
  </si>
  <si>
    <t>Weihnachten</t>
  </si>
  <si>
    <t>Name/Tag</t>
  </si>
  <si>
    <t>Su.</t>
  </si>
  <si>
    <t>K</t>
  </si>
  <si>
    <t>1. Hbj. 24/25</t>
  </si>
  <si>
    <t>Pfingstsonntag</t>
  </si>
  <si>
    <t>Tag der Deutschen Einheit</t>
  </si>
  <si>
    <t>Heiligabend</t>
  </si>
  <si>
    <t>1. Weihnachtstag</t>
  </si>
  <si>
    <t>Silvester</t>
  </si>
  <si>
    <t>Ferien/Urlaub</t>
  </si>
  <si>
    <t>U.-Freier Tag</t>
  </si>
  <si>
    <t>Urlaub</t>
  </si>
  <si>
    <t>8. Mai (einmalig)</t>
  </si>
  <si>
    <t>Name</t>
  </si>
  <si>
    <t>Mo</t>
  </si>
  <si>
    <t>Di</t>
  </si>
  <si>
    <t>Mi</t>
  </si>
  <si>
    <t>Do</t>
  </si>
  <si>
    <t>Fr</t>
  </si>
  <si>
    <t>Sa</t>
  </si>
  <si>
    <t>So</t>
  </si>
  <si>
    <t>Frida</t>
  </si>
  <si>
    <t>Max</t>
  </si>
  <si>
    <t>Leopold</t>
  </si>
  <si>
    <t>Maja</t>
  </si>
  <si>
    <t>Sonja</t>
  </si>
  <si>
    <t>Simone</t>
  </si>
  <si>
    <t>Moritz</t>
  </si>
  <si>
    <t>Anna</t>
  </si>
  <si>
    <t>Anja</t>
  </si>
  <si>
    <t>Jasmin</t>
  </si>
  <si>
    <t>Juliane</t>
  </si>
  <si>
    <t>Marie</t>
  </si>
  <si>
    <t>Maria</t>
  </si>
  <si>
    <t>Karin</t>
  </si>
  <si>
    <t>Katrin</t>
  </si>
  <si>
    <t>Markus</t>
  </si>
  <si>
    <t>Chris</t>
  </si>
  <si>
    <t>Christoph</t>
  </si>
  <si>
    <t>Holger</t>
  </si>
  <si>
    <t>Norbert</t>
  </si>
  <si>
    <t>Henri</t>
  </si>
  <si>
    <t>Marcel</t>
  </si>
  <si>
    <t>Heiko</t>
  </si>
  <si>
    <t>Sven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</si>
</sst>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m"/>
    <numFmt numFmtId="165" formatCode="dd"/>
    <numFmt numFmtId="166" formatCode="dddd"/>
    <numFmt numFmtId="167" formatCode="dd/"/>
    <numFmt numFmtId="168" formatCode=";;;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Segoe UI Light"/>
      <family val="2"/>
    </font>
    <font>
      <sz val="16"/>
      <color theme="1"/>
      <name val="Segoe UI Light"/>
      <family val="2"/>
    </font>
    <font>
      <sz val="12"/>
      <color theme="1"/>
      <name val="Segoe UI Light"/>
      <family val="2"/>
    </font>
    <font>
      <b/>
      <sz val="12"/>
      <color theme="1"/>
      <name val="Segoe UI Light"/>
      <family val="2"/>
    </font>
    <font>
      <b/>
      <sz val="14"/>
      <color theme="1"/>
      <name val="Segoe UI Light"/>
      <family val="2"/>
    </font>
    <font>
      <b/>
      <sz val="10"/>
      <color theme="1"/>
      <name val="Segoe UI Light"/>
      <family val="2"/>
    </font>
    <font>
      <b/>
      <u/>
      <sz val="16"/>
      <color theme="1"/>
      <name val="Segoe UI Light"/>
      <family val="2"/>
    </font>
    <font>
      <b/>
      <u/>
      <sz val="18"/>
      <color theme="1"/>
      <name val="Segoe UI Light"/>
      <family val="2"/>
    </font>
    <font>
      <sz val="11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3" borderId="11" applyNumberFormat="0" applyAlignment="0" applyProtection="0"/>
  </cellStyleXfs>
  <cellXfs count="9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165" fontId="6" fillId="0" borderId="14" xfId="0" applyNumberFormat="1" applyFont="1" applyBorder="1" applyAlignment="1">
      <alignment horizontal="center"/>
    </xf>
    <xf numFmtId="165" fontId="6" fillId="0" borderId="14" xfId="0" applyNumberFormat="1" applyFont="1" applyFill="1" applyBorder="1" applyAlignment="1">
      <alignment horizontal="center"/>
    </xf>
    <xf numFmtId="165" fontId="6" fillId="0" borderId="15" xfId="0" applyNumberFormat="1" applyFont="1" applyFill="1" applyBorder="1" applyAlignment="1">
      <alignment horizontal="center"/>
    </xf>
    <xf numFmtId="0" fontId="9" fillId="3" borderId="19" xfId="1" applyBorder="1"/>
    <xf numFmtId="14" fontId="9" fillId="4" borderId="20" xfId="1" applyNumberFormat="1" applyFill="1" applyBorder="1" applyAlignment="1">
      <alignment horizontal="center"/>
    </xf>
    <xf numFmtId="166" fontId="9" fillId="4" borderId="21" xfId="1" applyNumberFormat="1" applyFill="1" applyBorder="1" applyAlignment="1">
      <alignment horizontal="center"/>
    </xf>
    <xf numFmtId="0" fontId="9" fillId="3" borderId="22" xfId="1" applyBorder="1"/>
    <xf numFmtId="14" fontId="9" fillId="4" borderId="11" xfId="1" applyNumberFormat="1" applyFill="1" applyBorder="1" applyAlignment="1">
      <alignment horizontal="center"/>
    </xf>
    <xf numFmtId="166" fontId="9" fillId="4" borderId="23" xfId="1" applyNumberFormat="1" applyFill="1" applyBorder="1" applyAlignment="1">
      <alignment horizontal="center"/>
    </xf>
    <xf numFmtId="16" fontId="9" fillId="3" borderId="22" xfId="1" applyNumberFormat="1" applyBorder="1" applyAlignment="1">
      <alignment horizontal="left"/>
    </xf>
    <xf numFmtId="0" fontId="9" fillId="3" borderId="24" xfId="1" applyBorder="1"/>
    <xf numFmtId="14" fontId="9" fillId="4" borderId="25" xfId="1" applyNumberFormat="1" applyFill="1" applyBorder="1" applyAlignment="1">
      <alignment horizontal="center"/>
    </xf>
    <xf numFmtId="166" fontId="9" fillId="4" borderId="26" xfId="1" applyNumberForma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4" fontId="9" fillId="4" borderId="21" xfId="1" applyNumberFormat="1" applyFill="1" applyBorder="1" applyAlignment="1">
      <alignment horizontal="center"/>
    </xf>
    <xf numFmtId="14" fontId="9" fillId="4" borderId="23" xfId="1" applyNumberFormat="1" applyFill="1" applyBorder="1" applyAlignment="1">
      <alignment horizontal="center"/>
    </xf>
    <xf numFmtId="14" fontId="9" fillId="4" borderId="26" xfId="1" applyNumberFormat="1" applyFill="1" applyBorder="1" applyAlignment="1">
      <alignment horizontal="center"/>
    </xf>
    <xf numFmtId="14" fontId="9" fillId="4" borderId="31" xfId="1" applyNumberFormat="1" applyFill="1" applyBorder="1" applyAlignment="1">
      <alignment horizontal="center"/>
    </xf>
    <xf numFmtId="14" fontId="9" fillId="4" borderId="32" xfId="1" applyNumberFormat="1" applyFill="1" applyBorder="1" applyAlignment="1">
      <alignment horizontal="center"/>
    </xf>
    <xf numFmtId="0" fontId="9" fillId="4" borderId="11" xfId="1" applyFill="1" applyBorder="1" applyAlignment="1">
      <alignment horizontal="center"/>
    </xf>
    <xf numFmtId="0" fontId="9" fillId="4" borderId="23" xfId="1" applyFill="1" applyBorder="1" applyAlignment="1">
      <alignment horizontal="center"/>
    </xf>
    <xf numFmtId="0" fontId="9" fillId="4" borderId="25" xfId="1" applyFill="1" applyBorder="1" applyAlignment="1">
      <alignment horizontal="center"/>
    </xf>
    <xf numFmtId="0" fontId="9" fillId="4" borderId="26" xfId="1" applyFill="1" applyBorder="1" applyAlignment="1">
      <alignment horizontal="center"/>
    </xf>
    <xf numFmtId="0" fontId="9" fillId="2" borderId="19" xfId="1" applyFill="1" applyBorder="1"/>
    <xf numFmtId="0" fontId="9" fillId="2" borderId="22" xfId="1" applyFill="1" applyBorder="1"/>
    <xf numFmtId="0" fontId="9" fillId="2" borderId="24" xfId="1" applyFill="1" applyBorder="1"/>
    <xf numFmtId="167" fontId="6" fillId="0" borderId="14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167" fontId="6" fillId="0" borderId="13" xfId="0" applyNumberFormat="1" applyFont="1" applyBorder="1" applyAlignment="1">
      <alignment horizontal="center"/>
    </xf>
    <xf numFmtId="167" fontId="6" fillId="0" borderId="15" xfId="0" applyNumberFormat="1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65" fontId="6" fillId="0" borderId="15" xfId="0" applyNumberFormat="1" applyFont="1" applyBorder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1" fillId="0" borderId="39" xfId="0" applyFont="1" applyBorder="1" applyAlignment="1"/>
    <xf numFmtId="0" fontId="3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37" xfId="0" applyFont="1" applyBorder="1" applyAlignment="1"/>
    <xf numFmtId="0" fontId="1" fillId="0" borderId="38" xfId="0" applyFont="1" applyBorder="1" applyAlignment="1">
      <alignment horizontal="center"/>
    </xf>
    <xf numFmtId="0" fontId="3" fillId="0" borderId="37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67" fontId="0" fillId="0" borderId="1" xfId="0" applyNumberFormat="1" applyBorder="1"/>
    <xf numFmtId="168" fontId="0" fillId="0" borderId="0" xfId="0" applyNumberFormat="1" applyAlignment="1">
      <alignment horizontal="center"/>
    </xf>
    <xf numFmtId="168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10" fillId="2" borderId="30" xfId="1" applyFont="1" applyFill="1" applyBorder="1" applyAlignment="1">
      <alignment horizontal="center" vertical="center" textRotation="90"/>
    </xf>
    <xf numFmtId="0" fontId="10" fillId="2" borderId="33" xfId="1" applyFont="1" applyFill="1" applyBorder="1" applyAlignment="1">
      <alignment horizontal="center" vertical="center" textRotation="90"/>
    </xf>
    <xf numFmtId="164" fontId="5" fillId="0" borderId="6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3" borderId="16" xfId="1" applyFont="1" applyBorder="1" applyAlignment="1">
      <alignment horizontal="center"/>
    </xf>
    <xf numFmtId="0" fontId="10" fillId="3" borderId="17" xfId="1" applyFont="1" applyBorder="1" applyAlignment="1">
      <alignment horizontal="center"/>
    </xf>
    <xf numFmtId="0" fontId="10" fillId="3" borderId="18" xfId="1" applyFont="1" applyBorder="1" applyAlignment="1">
      <alignment horizontal="center"/>
    </xf>
    <xf numFmtId="0" fontId="10" fillId="2" borderId="27" xfId="1" applyFont="1" applyFill="1" applyBorder="1" applyAlignment="1">
      <alignment horizontal="center"/>
    </xf>
    <xf numFmtId="0" fontId="10" fillId="2" borderId="28" xfId="1" applyFont="1" applyFill="1" applyBorder="1" applyAlignment="1">
      <alignment horizontal="center"/>
    </xf>
    <xf numFmtId="0" fontId="10" fillId="2" borderId="29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5" xfId="0" applyBorder="1" applyAlignment="1">
      <alignment horizontal="center"/>
    </xf>
    <xf numFmtId="164" fontId="0" fillId="5" borderId="42" xfId="0" applyNumberFormat="1" applyFill="1" applyBorder="1" applyAlignment="1">
      <alignment horizontal="center"/>
    </xf>
    <xf numFmtId="164" fontId="0" fillId="5" borderId="43" xfId="0" applyNumberFormat="1" applyFill="1" applyBorder="1" applyAlignment="1">
      <alignment horizontal="center"/>
    </xf>
    <xf numFmtId="164" fontId="0" fillId="5" borderId="44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Eingabe" xfId="1" builtinId="20"/>
    <cellStyle name="Standard" xfId="0" builtinId="0"/>
  </cellStyles>
  <dxfs count="6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4513-CA75-4838-B730-51F89F7A5271}">
  <dimension ref="A1:NS931"/>
  <sheetViews>
    <sheetView zoomScale="60" zoomScaleNormal="60" zoomScaleSheetLayoutView="40" workbookViewId="0">
      <pane xSplit="3" ySplit="4" topLeftCell="D9" activePane="bottomRight" state="frozen"/>
      <selection pane="topRight" activeCell="C1" sqref="C1"/>
      <selection pane="bottomLeft" activeCell="A5" sqref="A5"/>
      <selection pane="bottomRight" activeCell="O23" sqref="O23"/>
    </sheetView>
  </sheetViews>
  <sheetFormatPr baseColWidth="10" defaultRowHeight="17.25" x14ac:dyDescent="0.3"/>
  <cols>
    <col min="1" max="1" width="23.42578125" style="13" bestFit="1" customWidth="1"/>
    <col min="2" max="2" width="7.85546875" style="1" bestFit="1" customWidth="1"/>
    <col min="3" max="3" width="5" style="1" bestFit="1" customWidth="1"/>
    <col min="4" max="4" width="11" style="1" customWidth="1"/>
    <col min="5" max="12" width="11.42578125" style="1" customWidth="1"/>
    <col min="13" max="13" width="11" style="1" customWidth="1"/>
    <col min="14" max="14" width="10.5703125" style="1" customWidth="1"/>
    <col min="15" max="22" width="11" style="1" customWidth="1"/>
    <col min="23" max="23" width="11.42578125" style="1" customWidth="1"/>
    <col min="24" max="24" width="11" style="1" customWidth="1"/>
    <col min="25" max="33" width="10.7109375" style="1" customWidth="1"/>
    <col min="34" max="34" width="10.28515625" style="1" customWidth="1"/>
    <col min="35" max="35" width="11" style="1" customWidth="1"/>
    <col min="36" max="36" width="11.42578125" style="1" customWidth="1"/>
    <col min="37" max="43" width="10.7109375" style="1" customWidth="1"/>
    <col min="44" max="44" width="10.28515625" style="1" customWidth="1"/>
    <col min="45" max="45" width="10" style="1" customWidth="1"/>
    <col min="46" max="53" width="10.28515625" style="1" customWidth="1"/>
    <col min="54" max="54" width="10.7109375" style="1" customWidth="1"/>
    <col min="55" max="55" width="10.28515625" style="1" customWidth="1"/>
    <col min="56" max="62" width="10.7109375" style="1" customWidth="1"/>
    <col min="63" max="65" width="4.85546875" style="1" customWidth="1"/>
    <col min="66" max="66" width="10.28515625" style="1" customWidth="1"/>
    <col min="67" max="73" width="10.7109375" style="1" customWidth="1"/>
    <col min="74" max="74" width="10.7109375" style="1" bestFit="1" customWidth="1"/>
    <col min="75" max="75" width="10.28515625" style="1" bestFit="1" customWidth="1"/>
    <col min="76" max="76" width="10" style="1" bestFit="1" customWidth="1"/>
    <col min="77" max="84" width="10.28515625" style="1" bestFit="1" customWidth="1"/>
    <col min="85" max="85" width="10.7109375" style="1" bestFit="1" customWidth="1"/>
    <col min="86" max="86" width="10.28515625" style="1" bestFit="1" customWidth="1"/>
    <col min="87" max="95" width="10.7109375" style="1" bestFit="1" customWidth="1"/>
    <col min="96" max="97" width="10.28515625" style="1" bestFit="1" customWidth="1"/>
    <col min="98" max="105" width="10.7109375" style="1" bestFit="1" customWidth="1"/>
    <col min="106" max="106" width="10.28515625" style="1" bestFit="1" customWidth="1"/>
    <col min="107" max="107" width="10" style="1" bestFit="1" customWidth="1"/>
    <col min="108" max="115" width="10.28515625" style="1" bestFit="1" customWidth="1"/>
    <col min="116" max="116" width="10.7109375" style="1" bestFit="1" customWidth="1"/>
    <col min="117" max="117" width="10.28515625" style="1" bestFit="1" customWidth="1"/>
    <col min="118" max="126" width="10.7109375" style="1" bestFit="1" customWidth="1"/>
    <col min="127" max="127" width="4.85546875" style="1" hidden="1" customWidth="1"/>
    <col min="128" max="128" width="10.28515625" style="1" bestFit="1" customWidth="1"/>
    <col min="129" max="136" width="10.7109375" style="1" bestFit="1" customWidth="1"/>
    <col min="137" max="137" width="10.28515625" style="1" bestFit="1" customWidth="1"/>
    <col min="138" max="138" width="10" style="1" bestFit="1" customWidth="1"/>
    <col min="139" max="146" width="10.28515625" style="1" bestFit="1" customWidth="1"/>
    <col min="147" max="147" width="10.7109375" style="1" bestFit="1" customWidth="1"/>
    <col min="148" max="148" width="10.28515625" style="1" bestFit="1" customWidth="1"/>
    <col min="149" max="157" width="10.7109375" style="1" bestFit="1" customWidth="1"/>
    <col min="158" max="159" width="10.28515625" style="1" bestFit="1" customWidth="1"/>
    <col min="160" max="167" width="10.7109375" style="1" bestFit="1" customWidth="1"/>
    <col min="168" max="168" width="10.28515625" style="1" bestFit="1" customWidth="1"/>
    <col min="169" max="169" width="10" style="1" bestFit="1" customWidth="1"/>
    <col min="170" max="177" width="10.28515625" style="1" bestFit="1" customWidth="1"/>
    <col min="178" max="178" width="10.7109375" style="1" bestFit="1" customWidth="1"/>
    <col min="179" max="179" width="10.28515625" style="1" bestFit="1" customWidth="1"/>
    <col min="180" max="188" width="10.7109375" style="1" bestFit="1" customWidth="1"/>
    <col min="189" max="189" width="4.85546875" style="1" hidden="1" customWidth="1"/>
    <col min="190" max="190" width="10.28515625" style="1" bestFit="1" customWidth="1"/>
    <col min="191" max="198" width="10.7109375" style="1" bestFit="1" customWidth="1"/>
    <col min="199" max="199" width="10.28515625" style="1" bestFit="1" customWidth="1"/>
    <col min="200" max="200" width="10" style="1" bestFit="1" customWidth="1"/>
    <col min="201" max="208" width="10.28515625" style="1" bestFit="1" customWidth="1"/>
    <col min="209" max="209" width="10.7109375" style="1" bestFit="1" customWidth="1"/>
    <col min="210" max="210" width="10.28515625" style="1" bestFit="1" customWidth="1"/>
    <col min="211" max="219" width="10.7109375" style="1" bestFit="1" customWidth="1"/>
    <col min="220" max="221" width="10.28515625" style="1" bestFit="1" customWidth="1"/>
    <col min="222" max="229" width="10.7109375" style="1" bestFit="1" customWidth="1"/>
    <col min="230" max="230" width="10.28515625" style="1" bestFit="1" customWidth="1"/>
    <col min="231" max="231" width="10" style="1" bestFit="1" customWidth="1"/>
    <col min="232" max="239" width="10.28515625" style="1" bestFit="1" customWidth="1"/>
    <col min="240" max="240" width="10.7109375" style="1" bestFit="1" customWidth="1"/>
    <col min="241" max="241" width="10.28515625" style="1" bestFit="1" customWidth="1"/>
    <col min="242" max="250" width="10.7109375" style="1" bestFit="1" customWidth="1"/>
    <col min="251" max="252" width="10.28515625" style="1" bestFit="1" customWidth="1"/>
    <col min="253" max="260" width="10.7109375" style="1" bestFit="1" customWidth="1"/>
    <col min="261" max="261" width="10.28515625" style="1" bestFit="1" customWidth="1"/>
    <col min="262" max="262" width="10" style="1" bestFit="1" customWidth="1"/>
    <col min="263" max="270" width="10.28515625" style="1" bestFit="1" customWidth="1"/>
    <col min="271" max="271" width="10.7109375" style="1" bestFit="1" customWidth="1"/>
    <col min="272" max="272" width="10.28515625" style="1" bestFit="1" customWidth="1"/>
    <col min="273" max="281" width="10.7109375" style="1" bestFit="1" customWidth="1"/>
    <col min="282" max="282" width="4.85546875" style="1" hidden="1" customWidth="1"/>
    <col min="283" max="283" width="10.28515625" style="1" bestFit="1" customWidth="1"/>
    <col min="284" max="291" width="10.7109375" style="1" bestFit="1" customWidth="1"/>
    <col min="292" max="292" width="10.28515625" style="1" bestFit="1" customWidth="1"/>
    <col min="293" max="293" width="10" style="1" bestFit="1" customWidth="1"/>
    <col min="294" max="301" width="10.28515625" style="1" bestFit="1" customWidth="1"/>
    <col min="302" max="302" width="10.7109375" style="1" bestFit="1" customWidth="1"/>
    <col min="303" max="303" width="10.28515625" style="1" bestFit="1" customWidth="1"/>
    <col min="304" max="312" width="10.7109375" style="1" bestFit="1" customWidth="1"/>
    <col min="313" max="314" width="10.28515625" style="1" bestFit="1" customWidth="1"/>
    <col min="315" max="322" width="10.7109375" style="1" bestFit="1" customWidth="1"/>
    <col min="323" max="323" width="10.28515625" style="1" bestFit="1" customWidth="1"/>
    <col min="324" max="324" width="10" style="1" bestFit="1" customWidth="1"/>
    <col min="325" max="332" width="10.28515625" style="1" bestFit="1" customWidth="1"/>
    <col min="333" max="333" width="10.7109375" style="1" bestFit="1" customWidth="1"/>
    <col min="334" max="334" width="10.28515625" style="1" bestFit="1" customWidth="1"/>
    <col min="335" max="343" width="10.7109375" style="1" bestFit="1" customWidth="1"/>
    <col min="344" max="344" width="4.42578125" style="1" hidden="1" customWidth="1"/>
    <col min="345" max="345" width="10.28515625" style="1" bestFit="1" customWidth="1"/>
    <col min="346" max="353" width="10.7109375" style="1" bestFit="1" customWidth="1"/>
    <col min="354" max="354" width="10.28515625" style="1" bestFit="1" customWidth="1"/>
    <col min="355" max="355" width="10" style="1" bestFit="1" customWidth="1"/>
    <col min="356" max="363" width="10.28515625" style="1" bestFit="1" customWidth="1"/>
    <col min="364" max="364" width="10.7109375" style="1" bestFit="1" customWidth="1"/>
    <col min="365" max="365" width="10.28515625" style="1" bestFit="1" customWidth="1"/>
    <col min="366" max="374" width="10.7109375" style="1" bestFit="1" customWidth="1"/>
    <col min="375" max="375" width="10.28515625" style="1" bestFit="1" customWidth="1"/>
    <col min="376" max="376" width="6.28515625" style="1" customWidth="1"/>
    <col min="377" max="377" width="24.28515625" style="13" bestFit="1" customWidth="1"/>
    <col min="378" max="378" width="17.7109375" style="1" bestFit="1" customWidth="1"/>
    <col min="379" max="379" width="16" style="1" bestFit="1" customWidth="1"/>
    <col min="380" max="380" width="11.42578125" style="1"/>
    <col min="381" max="381" width="21.42578125" style="13" bestFit="1" customWidth="1"/>
    <col min="382" max="383" width="18.5703125" style="1" bestFit="1" customWidth="1"/>
    <col min="384" max="16384" width="11.42578125" style="1"/>
  </cols>
  <sheetData>
    <row r="1" spans="1:383" ht="26.25" customHeight="1" x14ac:dyDescent="0.5">
      <c r="A1" s="84" t="s">
        <v>0</v>
      </c>
      <c r="B1" s="84"/>
      <c r="C1" s="84"/>
      <c r="D1" s="84"/>
      <c r="E1" s="84"/>
      <c r="F1" s="84"/>
      <c r="G1" s="83">
        <v>2025</v>
      </c>
      <c r="H1" s="83"/>
      <c r="I1" s="83"/>
      <c r="L1" s="8"/>
      <c r="M1" s="8"/>
      <c r="N1" s="8"/>
      <c r="O1" s="8"/>
      <c r="P1" s="8"/>
      <c r="Q1" s="8"/>
      <c r="R1" s="8"/>
    </row>
    <row r="2" spans="1:383" ht="18" thickBot="1" x14ac:dyDescent="0.35"/>
    <row r="3" spans="1:383" s="6" customFormat="1" ht="30.75" thickBot="1" x14ac:dyDescent="0.4">
      <c r="A3" s="16"/>
      <c r="B3" s="17" t="s">
        <v>19</v>
      </c>
      <c r="C3" s="50" t="s">
        <v>17</v>
      </c>
      <c r="D3" s="80">
        <f>DATE($G$1,1,1)</f>
        <v>45658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2"/>
      <c r="AI3" s="80">
        <f>DATE($G$1,2,1)</f>
        <v>45689</v>
      </c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2"/>
      <c r="BN3" s="80">
        <f>DATE($G$1,3,1)</f>
        <v>45717</v>
      </c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2"/>
      <c r="CS3" s="80">
        <f>DATE($G$1,4,1)</f>
        <v>45748</v>
      </c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2"/>
      <c r="DX3" s="80">
        <f>DATE($G$1,5,1)</f>
        <v>45778</v>
      </c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2"/>
      <c r="FC3" s="80">
        <f>DATE($G$1,6,1)</f>
        <v>45809</v>
      </c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2"/>
      <c r="GH3" s="80">
        <f>DATE($G$1,7,1)</f>
        <v>45839</v>
      </c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2"/>
      <c r="HM3" s="80">
        <f>DATE($G$1,8,1)</f>
        <v>45870</v>
      </c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2"/>
      <c r="IR3" s="80">
        <f>DATE($G$1,9,1)</f>
        <v>45901</v>
      </c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2"/>
      <c r="JW3" s="80">
        <f>DATE($G$1,10,1)</f>
        <v>45931</v>
      </c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2"/>
      <c r="LB3" s="80">
        <f>DATE($G$1,11,1)</f>
        <v>45962</v>
      </c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2"/>
      <c r="MG3" s="80">
        <f>DATE($G$1,12,1)</f>
        <v>45992</v>
      </c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2"/>
      <c r="NM3" s="85" t="s">
        <v>1</v>
      </c>
      <c r="NN3" s="86"/>
      <c r="NO3" s="87"/>
      <c r="NP3" s="1"/>
      <c r="NQ3" s="88" t="s">
        <v>25</v>
      </c>
      <c r="NR3" s="89"/>
      <c r="NS3" s="90"/>
    </row>
    <row r="4" spans="1:383" s="7" customFormat="1" ht="21.75" customHeight="1" thickBot="1" x14ac:dyDescent="0.35">
      <c r="A4" s="36" t="s">
        <v>16</v>
      </c>
      <c r="B4" s="22"/>
      <c r="C4" s="51"/>
      <c r="D4" s="52">
        <f>$D$3</f>
        <v>45658</v>
      </c>
      <c r="E4" s="49">
        <f t="shared" ref="E4:AH4" si="0">D4+1</f>
        <v>45659</v>
      </c>
      <c r="F4" s="49">
        <f t="shared" si="0"/>
        <v>45660</v>
      </c>
      <c r="G4" s="49">
        <f t="shared" si="0"/>
        <v>45661</v>
      </c>
      <c r="H4" s="49">
        <f t="shared" si="0"/>
        <v>45662</v>
      </c>
      <c r="I4" s="49">
        <f t="shared" si="0"/>
        <v>45663</v>
      </c>
      <c r="J4" s="49">
        <f t="shared" si="0"/>
        <v>45664</v>
      </c>
      <c r="K4" s="49">
        <f t="shared" si="0"/>
        <v>45665</v>
      </c>
      <c r="L4" s="49">
        <f t="shared" si="0"/>
        <v>45666</v>
      </c>
      <c r="M4" s="49">
        <f t="shared" si="0"/>
        <v>45667</v>
      </c>
      <c r="N4" s="49">
        <f t="shared" si="0"/>
        <v>45668</v>
      </c>
      <c r="O4" s="49">
        <f t="shared" si="0"/>
        <v>45669</v>
      </c>
      <c r="P4" s="49">
        <f t="shared" si="0"/>
        <v>45670</v>
      </c>
      <c r="Q4" s="49">
        <f t="shared" si="0"/>
        <v>45671</v>
      </c>
      <c r="R4" s="49">
        <f t="shared" si="0"/>
        <v>45672</v>
      </c>
      <c r="S4" s="49">
        <f t="shared" si="0"/>
        <v>45673</v>
      </c>
      <c r="T4" s="49">
        <f t="shared" si="0"/>
        <v>45674</v>
      </c>
      <c r="U4" s="49">
        <f t="shared" si="0"/>
        <v>45675</v>
      </c>
      <c r="V4" s="49">
        <f t="shared" si="0"/>
        <v>45676</v>
      </c>
      <c r="W4" s="49">
        <f t="shared" si="0"/>
        <v>45677</v>
      </c>
      <c r="X4" s="49">
        <f t="shared" si="0"/>
        <v>45678</v>
      </c>
      <c r="Y4" s="49">
        <f t="shared" si="0"/>
        <v>45679</v>
      </c>
      <c r="Z4" s="49">
        <f t="shared" si="0"/>
        <v>45680</v>
      </c>
      <c r="AA4" s="49">
        <f t="shared" si="0"/>
        <v>45681</v>
      </c>
      <c r="AB4" s="49">
        <f t="shared" si="0"/>
        <v>45682</v>
      </c>
      <c r="AC4" s="49">
        <f t="shared" si="0"/>
        <v>45683</v>
      </c>
      <c r="AD4" s="49">
        <f t="shared" si="0"/>
        <v>45684</v>
      </c>
      <c r="AE4" s="49">
        <f t="shared" si="0"/>
        <v>45685</v>
      </c>
      <c r="AF4" s="49">
        <f t="shared" si="0"/>
        <v>45686</v>
      </c>
      <c r="AG4" s="49">
        <f t="shared" si="0"/>
        <v>45687</v>
      </c>
      <c r="AH4" s="53">
        <f t="shared" si="0"/>
        <v>45688</v>
      </c>
      <c r="AI4" s="52">
        <f>$AI$3</f>
        <v>45689</v>
      </c>
      <c r="AJ4" s="49">
        <f t="shared" ref="AJ4:BI4" si="1">AI4+1</f>
        <v>45690</v>
      </c>
      <c r="AK4" s="23">
        <f t="shared" si="1"/>
        <v>45691</v>
      </c>
      <c r="AL4" s="23">
        <f t="shared" si="1"/>
        <v>45692</v>
      </c>
      <c r="AM4" s="23">
        <f t="shared" si="1"/>
        <v>45693</v>
      </c>
      <c r="AN4" s="23">
        <f t="shared" si="1"/>
        <v>45694</v>
      </c>
      <c r="AO4" s="23">
        <f t="shared" si="1"/>
        <v>45695</v>
      </c>
      <c r="AP4" s="23">
        <f t="shared" si="1"/>
        <v>45696</v>
      </c>
      <c r="AQ4" s="23">
        <f t="shared" si="1"/>
        <v>45697</v>
      </c>
      <c r="AR4" s="23">
        <f t="shared" si="1"/>
        <v>45698</v>
      </c>
      <c r="AS4" s="23">
        <f t="shared" si="1"/>
        <v>45699</v>
      </c>
      <c r="AT4" s="23">
        <f t="shared" si="1"/>
        <v>45700</v>
      </c>
      <c r="AU4" s="23">
        <f t="shared" si="1"/>
        <v>45701</v>
      </c>
      <c r="AV4" s="23">
        <f t="shared" si="1"/>
        <v>45702</v>
      </c>
      <c r="AW4" s="23">
        <f t="shared" si="1"/>
        <v>45703</v>
      </c>
      <c r="AX4" s="23">
        <f t="shared" si="1"/>
        <v>45704</v>
      </c>
      <c r="AY4" s="23">
        <f t="shared" si="1"/>
        <v>45705</v>
      </c>
      <c r="AZ4" s="23">
        <f t="shared" si="1"/>
        <v>45706</v>
      </c>
      <c r="BA4" s="23">
        <f t="shared" si="1"/>
        <v>45707</v>
      </c>
      <c r="BB4" s="23">
        <f t="shared" si="1"/>
        <v>45708</v>
      </c>
      <c r="BC4" s="23">
        <f t="shared" si="1"/>
        <v>45709</v>
      </c>
      <c r="BD4" s="23">
        <f t="shared" si="1"/>
        <v>45710</v>
      </c>
      <c r="BE4" s="23">
        <f t="shared" si="1"/>
        <v>45711</v>
      </c>
      <c r="BF4" s="23">
        <f t="shared" si="1"/>
        <v>45712</v>
      </c>
      <c r="BG4" s="23">
        <f t="shared" si="1"/>
        <v>45713</v>
      </c>
      <c r="BH4" s="23">
        <f t="shared" si="1"/>
        <v>45714</v>
      </c>
      <c r="BI4" s="23">
        <f t="shared" si="1"/>
        <v>45715</v>
      </c>
      <c r="BJ4" s="23">
        <f>IF(MONTH(BE4+5)=MONTH(BE4),BE4+5,"")</f>
        <v>45716</v>
      </c>
      <c r="BK4" s="23" t="str">
        <f>IF(MONTH(BF4+5)=MONTH(BF4),BF4+5,"")</f>
        <v/>
      </c>
      <c r="BL4" s="23" t="str">
        <f>IF(MONTH(BG4+5)=MONTH(BG4),BG4+5,"")</f>
        <v/>
      </c>
      <c r="BM4" s="58" t="str">
        <f>IF(MONTH(BH4+5)=MONTH(BH4),BH4+5,"")</f>
        <v/>
      </c>
      <c r="BN4" s="59">
        <f>$BN$3</f>
        <v>45717</v>
      </c>
      <c r="BO4" s="23">
        <f t="shared" ref="BO4:CN4" si="2">BN4+1</f>
        <v>45718</v>
      </c>
      <c r="BP4" s="23">
        <f t="shared" si="2"/>
        <v>45719</v>
      </c>
      <c r="BQ4" s="23">
        <f t="shared" si="2"/>
        <v>45720</v>
      </c>
      <c r="BR4" s="23">
        <f t="shared" si="2"/>
        <v>45721</v>
      </c>
      <c r="BS4" s="23">
        <f t="shared" si="2"/>
        <v>45722</v>
      </c>
      <c r="BT4" s="23">
        <f t="shared" si="2"/>
        <v>45723</v>
      </c>
      <c r="BU4" s="23">
        <f t="shared" si="2"/>
        <v>45724</v>
      </c>
      <c r="BV4" s="23">
        <f t="shared" si="2"/>
        <v>45725</v>
      </c>
      <c r="BW4" s="23">
        <f t="shared" si="2"/>
        <v>45726</v>
      </c>
      <c r="BX4" s="23">
        <f t="shared" si="2"/>
        <v>45727</v>
      </c>
      <c r="BY4" s="23">
        <f t="shared" si="2"/>
        <v>45728</v>
      </c>
      <c r="BZ4" s="23">
        <f t="shared" si="2"/>
        <v>45729</v>
      </c>
      <c r="CA4" s="23">
        <f t="shared" si="2"/>
        <v>45730</v>
      </c>
      <c r="CB4" s="23">
        <f t="shared" si="2"/>
        <v>45731</v>
      </c>
      <c r="CC4" s="23">
        <f t="shared" si="2"/>
        <v>45732</v>
      </c>
      <c r="CD4" s="23">
        <f t="shared" si="2"/>
        <v>45733</v>
      </c>
      <c r="CE4" s="23">
        <f t="shared" si="2"/>
        <v>45734</v>
      </c>
      <c r="CF4" s="23">
        <f t="shared" si="2"/>
        <v>45735</v>
      </c>
      <c r="CG4" s="23">
        <f t="shared" si="2"/>
        <v>45736</v>
      </c>
      <c r="CH4" s="23">
        <f t="shared" si="2"/>
        <v>45737</v>
      </c>
      <c r="CI4" s="23">
        <f t="shared" si="2"/>
        <v>45738</v>
      </c>
      <c r="CJ4" s="23">
        <f t="shared" si="2"/>
        <v>45739</v>
      </c>
      <c r="CK4" s="23">
        <f t="shared" si="2"/>
        <v>45740</v>
      </c>
      <c r="CL4" s="23">
        <f t="shared" si="2"/>
        <v>45741</v>
      </c>
      <c r="CM4" s="23">
        <f t="shared" si="2"/>
        <v>45742</v>
      </c>
      <c r="CN4" s="23">
        <f t="shared" si="2"/>
        <v>45743</v>
      </c>
      <c r="CO4" s="23">
        <f>IF(MONTH(CJ4+5)=MONTH(CJ4),CJ4+5,"")</f>
        <v>45744</v>
      </c>
      <c r="CP4" s="23">
        <f>IF(MONTH(CK4+5)=MONTH(CK4),CK4+5,"")</f>
        <v>45745</v>
      </c>
      <c r="CQ4" s="23">
        <f>IF(MONTH(CL4+5)=MONTH(CL4),CL4+5,"")</f>
        <v>45746</v>
      </c>
      <c r="CR4" s="58">
        <f>IF(MONTH(CM4+5)=MONTH(CM4),CM4+5,"")</f>
        <v>45747</v>
      </c>
      <c r="CS4" s="59">
        <f>$CS$3</f>
        <v>45748</v>
      </c>
      <c r="CT4" s="23">
        <f t="shared" ref="CT4:DS4" si="3">CS4+1</f>
        <v>45749</v>
      </c>
      <c r="CU4" s="23">
        <f t="shared" si="3"/>
        <v>45750</v>
      </c>
      <c r="CV4" s="23">
        <f t="shared" si="3"/>
        <v>45751</v>
      </c>
      <c r="CW4" s="23">
        <f t="shared" si="3"/>
        <v>45752</v>
      </c>
      <c r="CX4" s="23">
        <f t="shared" si="3"/>
        <v>45753</v>
      </c>
      <c r="CY4" s="23">
        <f t="shared" si="3"/>
        <v>45754</v>
      </c>
      <c r="CZ4" s="23">
        <f t="shared" si="3"/>
        <v>45755</v>
      </c>
      <c r="DA4" s="23">
        <f t="shared" si="3"/>
        <v>45756</v>
      </c>
      <c r="DB4" s="23">
        <f t="shared" si="3"/>
        <v>45757</v>
      </c>
      <c r="DC4" s="23">
        <f t="shared" si="3"/>
        <v>45758</v>
      </c>
      <c r="DD4" s="23">
        <f t="shared" si="3"/>
        <v>45759</v>
      </c>
      <c r="DE4" s="23">
        <f t="shared" si="3"/>
        <v>45760</v>
      </c>
      <c r="DF4" s="23">
        <f t="shared" si="3"/>
        <v>45761</v>
      </c>
      <c r="DG4" s="23">
        <f t="shared" si="3"/>
        <v>45762</v>
      </c>
      <c r="DH4" s="23">
        <f t="shared" si="3"/>
        <v>45763</v>
      </c>
      <c r="DI4" s="23">
        <f t="shared" si="3"/>
        <v>45764</v>
      </c>
      <c r="DJ4" s="23">
        <f t="shared" si="3"/>
        <v>45765</v>
      </c>
      <c r="DK4" s="23">
        <f t="shared" si="3"/>
        <v>45766</v>
      </c>
      <c r="DL4" s="23">
        <f t="shared" si="3"/>
        <v>45767</v>
      </c>
      <c r="DM4" s="23">
        <f t="shared" si="3"/>
        <v>45768</v>
      </c>
      <c r="DN4" s="23">
        <f t="shared" si="3"/>
        <v>45769</v>
      </c>
      <c r="DO4" s="23">
        <f t="shared" si="3"/>
        <v>45770</v>
      </c>
      <c r="DP4" s="23">
        <f t="shared" si="3"/>
        <v>45771</v>
      </c>
      <c r="DQ4" s="23">
        <f t="shared" si="3"/>
        <v>45772</v>
      </c>
      <c r="DR4" s="23">
        <f t="shared" si="3"/>
        <v>45773</v>
      </c>
      <c r="DS4" s="23">
        <f t="shared" si="3"/>
        <v>45774</v>
      </c>
      <c r="DT4" s="23">
        <f>IF(MONTH(DO4+5)=MONTH(DO4),DO4+5,"")</f>
        <v>45775</v>
      </c>
      <c r="DU4" s="23">
        <f>IF(MONTH(DP4+5)=MONTH(DP4),DP4+5,"")</f>
        <v>45776</v>
      </c>
      <c r="DV4" s="23">
        <f>IF(MONTH(DQ4+5)=MONTH(DQ4),DQ4+5,"")</f>
        <v>45777</v>
      </c>
      <c r="DW4" s="58" t="str">
        <f>IF(MONTH(DR4+5)=MONTH(DR4),DR4+5,"")</f>
        <v/>
      </c>
      <c r="DX4" s="59">
        <f>$DX$3</f>
        <v>45778</v>
      </c>
      <c r="DY4" s="23">
        <f t="shared" ref="DY4:EX4" si="4">DX4+1</f>
        <v>45779</v>
      </c>
      <c r="DZ4" s="23">
        <f t="shared" si="4"/>
        <v>45780</v>
      </c>
      <c r="EA4" s="23">
        <f t="shared" si="4"/>
        <v>45781</v>
      </c>
      <c r="EB4" s="23">
        <f t="shared" si="4"/>
        <v>45782</v>
      </c>
      <c r="EC4" s="23">
        <f t="shared" si="4"/>
        <v>45783</v>
      </c>
      <c r="ED4" s="23">
        <f t="shared" si="4"/>
        <v>45784</v>
      </c>
      <c r="EE4" s="23">
        <f t="shared" si="4"/>
        <v>45785</v>
      </c>
      <c r="EF4" s="23">
        <f t="shared" si="4"/>
        <v>45786</v>
      </c>
      <c r="EG4" s="23">
        <f t="shared" si="4"/>
        <v>45787</v>
      </c>
      <c r="EH4" s="23">
        <f t="shared" si="4"/>
        <v>45788</v>
      </c>
      <c r="EI4" s="23">
        <f t="shared" si="4"/>
        <v>45789</v>
      </c>
      <c r="EJ4" s="23">
        <f t="shared" si="4"/>
        <v>45790</v>
      </c>
      <c r="EK4" s="23">
        <f t="shared" si="4"/>
        <v>45791</v>
      </c>
      <c r="EL4" s="23">
        <f t="shared" si="4"/>
        <v>45792</v>
      </c>
      <c r="EM4" s="23">
        <f t="shared" si="4"/>
        <v>45793</v>
      </c>
      <c r="EN4" s="23">
        <f t="shared" si="4"/>
        <v>45794</v>
      </c>
      <c r="EO4" s="23">
        <f t="shared" si="4"/>
        <v>45795</v>
      </c>
      <c r="EP4" s="23">
        <f t="shared" si="4"/>
        <v>45796</v>
      </c>
      <c r="EQ4" s="23">
        <f t="shared" si="4"/>
        <v>45797</v>
      </c>
      <c r="ER4" s="23">
        <f t="shared" si="4"/>
        <v>45798</v>
      </c>
      <c r="ES4" s="23">
        <f t="shared" si="4"/>
        <v>45799</v>
      </c>
      <c r="ET4" s="23">
        <f t="shared" si="4"/>
        <v>45800</v>
      </c>
      <c r="EU4" s="23">
        <f t="shared" si="4"/>
        <v>45801</v>
      </c>
      <c r="EV4" s="23">
        <f t="shared" si="4"/>
        <v>45802</v>
      </c>
      <c r="EW4" s="23">
        <f t="shared" si="4"/>
        <v>45803</v>
      </c>
      <c r="EX4" s="23">
        <f t="shared" si="4"/>
        <v>45804</v>
      </c>
      <c r="EY4" s="23">
        <f>IF(MONTH(ET4+5)=MONTH(ET4),ET4+5,"")</f>
        <v>45805</v>
      </c>
      <c r="EZ4" s="23">
        <f>IF(MONTH(EU4+5)=MONTH(EU4),EU4+5,"")</f>
        <v>45806</v>
      </c>
      <c r="FA4" s="23">
        <f>IF(MONTH(EV4+5)=MONTH(EV4),EV4+5,"")</f>
        <v>45807</v>
      </c>
      <c r="FB4" s="58">
        <f>IF(MONTH(EW4+5)=MONTH(EW4),EW4+5,"")</f>
        <v>45808</v>
      </c>
      <c r="FC4" s="59">
        <f>$FC$3</f>
        <v>45809</v>
      </c>
      <c r="FD4" s="23">
        <f t="shared" ref="FD4:GC4" si="5">FC4+1</f>
        <v>45810</v>
      </c>
      <c r="FE4" s="23">
        <f t="shared" si="5"/>
        <v>45811</v>
      </c>
      <c r="FF4" s="23">
        <f t="shared" si="5"/>
        <v>45812</v>
      </c>
      <c r="FG4" s="23">
        <f t="shared" si="5"/>
        <v>45813</v>
      </c>
      <c r="FH4" s="23">
        <f t="shared" si="5"/>
        <v>45814</v>
      </c>
      <c r="FI4" s="23">
        <f t="shared" si="5"/>
        <v>45815</v>
      </c>
      <c r="FJ4" s="23">
        <f t="shared" si="5"/>
        <v>45816</v>
      </c>
      <c r="FK4" s="23">
        <f t="shared" si="5"/>
        <v>45817</v>
      </c>
      <c r="FL4" s="23">
        <f t="shared" si="5"/>
        <v>45818</v>
      </c>
      <c r="FM4" s="23">
        <f t="shared" si="5"/>
        <v>45819</v>
      </c>
      <c r="FN4" s="23">
        <f t="shared" si="5"/>
        <v>45820</v>
      </c>
      <c r="FO4" s="23">
        <f t="shared" si="5"/>
        <v>45821</v>
      </c>
      <c r="FP4" s="23">
        <f t="shared" si="5"/>
        <v>45822</v>
      </c>
      <c r="FQ4" s="23">
        <f t="shared" si="5"/>
        <v>45823</v>
      </c>
      <c r="FR4" s="23">
        <f t="shared" si="5"/>
        <v>45824</v>
      </c>
      <c r="FS4" s="23">
        <f t="shared" si="5"/>
        <v>45825</v>
      </c>
      <c r="FT4" s="23">
        <f t="shared" si="5"/>
        <v>45826</v>
      </c>
      <c r="FU4" s="23">
        <f t="shared" si="5"/>
        <v>45827</v>
      </c>
      <c r="FV4" s="23">
        <f t="shared" si="5"/>
        <v>45828</v>
      </c>
      <c r="FW4" s="23">
        <f t="shared" si="5"/>
        <v>45829</v>
      </c>
      <c r="FX4" s="23">
        <f t="shared" si="5"/>
        <v>45830</v>
      </c>
      <c r="FY4" s="23">
        <f t="shared" si="5"/>
        <v>45831</v>
      </c>
      <c r="FZ4" s="23">
        <f t="shared" si="5"/>
        <v>45832</v>
      </c>
      <c r="GA4" s="23">
        <f t="shared" si="5"/>
        <v>45833</v>
      </c>
      <c r="GB4" s="23">
        <f t="shared" si="5"/>
        <v>45834</v>
      </c>
      <c r="GC4" s="23">
        <f t="shared" si="5"/>
        <v>45835</v>
      </c>
      <c r="GD4" s="23">
        <f>IF(MONTH(FY4+5)=MONTH(FY4),FY4+5,"")</f>
        <v>45836</v>
      </c>
      <c r="GE4" s="23">
        <f>IF(MONTH(FZ4+5)=MONTH(FZ4),FZ4+5,"")</f>
        <v>45837</v>
      </c>
      <c r="GF4" s="23">
        <f>IF(MONTH(GA4+5)=MONTH(GA4),GA4+5,"")</f>
        <v>45838</v>
      </c>
      <c r="GG4" s="58" t="str">
        <f>IF(MONTH(GB4+5)=MONTH(GB4),GB4+5,"")</f>
        <v/>
      </c>
      <c r="GH4" s="59">
        <f>$GH$3</f>
        <v>45839</v>
      </c>
      <c r="GI4" s="23">
        <f t="shared" ref="GI4:HH4" si="6">GH4+1</f>
        <v>45840</v>
      </c>
      <c r="GJ4" s="23">
        <f t="shared" si="6"/>
        <v>45841</v>
      </c>
      <c r="GK4" s="23">
        <f t="shared" si="6"/>
        <v>45842</v>
      </c>
      <c r="GL4" s="23">
        <f t="shared" si="6"/>
        <v>45843</v>
      </c>
      <c r="GM4" s="23">
        <f t="shared" si="6"/>
        <v>45844</v>
      </c>
      <c r="GN4" s="23">
        <f t="shared" si="6"/>
        <v>45845</v>
      </c>
      <c r="GO4" s="23">
        <f t="shared" si="6"/>
        <v>45846</v>
      </c>
      <c r="GP4" s="23">
        <f t="shared" si="6"/>
        <v>45847</v>
      </c>
      <c r="GQ4" s="23">
        <f t="shared" si="6"/>
        <v>45848</v>
      </c>
      <c r="GR4" s="23">
        <f t="shared" si="6"/>
        <v>45849</v>
      </c>
      <c r="GS4" s="23">
        <f t="shared" si="6"/>
        <v>45850</v>
      </c>
      <c r="GT4" s="23">
        <f t="shared" si="6"/>
        <v>45851</v>
      </c>
      <c r="GU4" s="23">
        <f t="shared" si="6"/>
        <v>45852</v>
      </c>
      <c r="GV4" s="23">
        <f t="shared" si="6"/>
        <v>45853</v>
      </c>
      <c r="GW4" s="23">
        <f t="shared" si="6"/>
        <v>45854</v>
      </c>
      <c r="GX4" s="23">
        <f t="shared" si="6"/>
        <v>45855</v>
      </c>
      <c r="GY4" s="23">
        <f t="shared" si="6"/>
        <v>45856</v>
      </c>
      <c r="GZ4" s="23">
        <f t="shared" si="6"/>
        <v>45857</v>
      </c>
      <c r="HA4" s="23">
        <f t="shared" si="6"/>
        <v>45858</v>
      </c>
      <c r="HB4" s="23">
        <f t="shared" si="6"/>
        <v>45859</v>
      </c>
      <c r="HC4" s="23">
        <f t="shared" si="6"/>
        <v>45860</v>
      </c>
      <c r="HD4" s="23">
        <f t="shared" si="6"/>
        <v>45861</v>
      </c>
      <c r="HE4" s="23">
        <f t="shared" si="6"/>
        <v>45862</v>
      </c>
      <c r="HF4" s="23">
        <f t="shared" si="6"/>
        <v>45863</v>
      </c>
      <c r="HG4" s="23">
        <f t="shared" si="6"/>
        <v>45864</v>
      </c>
      <c r="HH4" s="23">
        <f t="shared" si="6"/>
        <v>45865</v>
      </c>
      <c r="HI4" s="23">
        <f>IF(MONTH(HD4+5)=MONTH(HD4),HD4+5,"")</f>
        <v>45866</v>
      </c>
      <c r="HJ4" s="23">
        <f>IF(MONTH(HE4+5)=MONTH(HE4),HE4+5,"")</f>
        <v>45867</v>
      </c>
      <c r="HK4" s="23">
        <f>IF(MONTH(HF4+5)=MONTH(HF4),HF4+5,"")</f>
        <v>45868</v>
      </c>
      <c r="HL4" s="58">
        <f>IF(MONTH(HG4+5)=MONTH(HG4),HG4+5,"")</f>
        <v>45869</v>
      </c>
      <c r="HM4" s="59">
        <f>$HM$3</f>
        <v>45870</v>
      </c>
      <c r="HN4" s="23">
        <f t="shared" ref="HN4:IM4" si="7">HM4+1</f>
        <v>45871</v>
      </c>
      <c r="HO4" s="23">
        <f t="shared" si="7"/>
        <v>45872</v>
      </c>
      <c r="HP4" s="23">
        <f t="shared" si="7"/>
        <v>45873</v>
      </c>
      <c r="HQ4" s="23">
        <f t="shared" si="7"/>
        <v>45874</v>
      </c>
      <c r="HR4" s="23">
        <f t="shared" si="7"/>
        <v>45875</v>
      </c>
      <c r="HS4" s="23">
        <f t="shared" si="7"/>
        <v>45876</v>
      </c>
      <c r="HT4" s="23">
        <f t="shared" si="7"/>
        <v>45877</v>
      </c>
      <c r="HU4" s="23">
        <f t="shared" si="7"/>
        <v>45878</v>
      </c>
      <c r="HV4" s="23">
        <f t="shared" si="7"/>
        <v>45879</v>
      </c>
      <c r="HW4" s="23">
        <f t="shared" si="7"/>
        <v>45880</v>
      </c>
      <c r="HX4" s="23">
        <f t="shared" si="7"/>
        <v>45881</v>
      </c>
      <c r="HY4" s="23">
        <f t="shared" si="7"/>
        <v>45882</v>
      </c>
      <c r="HZ4" s="23">
        <f t="shared" si="7"/>
        <v>45883</v>
      </c>
      <c r="IA4" s="23">
        <f t="shared" si="7"/>
        <v>45884</v>
      </c>
      <c r="IB4" s="23">
        <f t="shared" si="7"/>
        <v>45885</v>
      </c>
      <c r="IC4" s="23">
        <f t="shared" si="7"/>
        <v>45886</v>
      </c>
      <c r="ID4" s="23">
        <f t="shared" si="7"/>
        <v>45887</v>
      </c>
      <c r="IE4" s="23">
        <f t="shared" si="7"/>
        <v>45888</v>
      </c>
      <c r="IF4" s="23">
        <f t="shared" si="7"/>
        <v>45889</v>
      </c>
      <c r="IG4" s="23">
        <f t="shared" si="7"/>
        <v>45890</v>
      </c>
      <c r="IH4" s="23">
        <f t="shared" si="7"/>
        <v>45891</v>
      </c>
      <c r="II4" s="23">
        <f t="shared" si="7"/>
        <v>45892</v>
      </c>
      <c r="IJ4" s="23">
        <f t="shared" si="7"/>
        <v>45893</v>
      </c>
      <c r="IK4" s="23">
        <f t="shared" si="7"/>
        <v>45894</v>
      </c>
      <c r="IL4" s="23">
        <f t="shared" si="7"/>
        <v>45895</v>
      </c>
      <c r="IM4" s="23">
        <f t="shared" si="7"/>
        <v>45896</v>
      </c>
      <c r="IN4" s="23">
        <f>IF(MONTH(II4+5)=MONTH(II4),II4+5,"")</f>
        <v>45897</v>
      </c>
      <c r="IO4" s="23">
        <f>IF(MONTH(IJ4+5)=MONTH(IJ4),IJ4+5,"")</f>
        <v>45898</v>
      </c>
      <c r="IP4" s="23">
        <f>IF(MONTH(IK4+5)=MONTH(IK4),IK4+5,"")</f>
        <v>45899</v>
      </c>
      <c r="IQ4" s="58">
        <f>IF(MONTH(IL4+5)=MONTH(IL4),IL4+5,"")</f>
        <v>45900</v>
      </c>
      <c r="IR4" s="59">
        <f>$IR$3</f>
        <v>45901</v>
      </c>
      <c r="IS4" s="23">
        <f t="shared" ref="IS4:JR4" si="8">IR4+1</f>
        <v>45902</v>
      </c>
      <c r="IT4" s="23">
        <f t="shared" si="8"/>
        <v>45903</v>
      </c>
      <c r="IU4" s="23">
        <f t="shared" si="8"/>
        <v>45904</v>
      </c>
      <c r="IV4" s="23">
        <f t="shared" si="8"/>
        <v>45905</v>
      </c>
      <c r="IW4" s="23">
        <f t="shared" si="8"/>
        <v>45906</v>
      </c>
      <c r="IX4" s="23">
        <f t="shared" si="8"/>
        <v>45907</v>
      </c>
      <c r="IY4" s="23">
        <f t="shared" si="8"/>
        <v>45908</v>
      </c>
      <c r="IZ4" s="23">
        <f t="shared" si="8"/>
        <v>45909</v>
      </c>
      <c r="JA4" s="23">
        <f t="shared" si="8"/>
        <v>45910</v>
      </c>
      <c r="JB4" s="23">
        <f t="shared" si="8"/>
        <v>45911</v>
      </c>
      <c r="JC4" s="23">
        <f t="shared" si="8"/>
        <v>45912</v>
      </c>
      <c r="JD4" s="23">
        <f t="shared" si="8"/>
        <v>45913</v>
      </c>
      <c r="JE4" s="23">
        <f t="shared" si="8"/>
        <v>45914</v>
      </c>
      <c r="JF4" s="23">
        <f t="shared" si="8"/>
        <v>45915</v>
      </c>
      <c r="JG4" s="23">
        <f t="shared" si="8"/>
        <v>45916</v>
      </c>
      <c r="JH4" s="23">
        <f t="shared" si="8"/>
        <v>45917</v>
      </c>
      <c r="JI4" s="23">
        <f t="shared" si="8"/>
        <v>45918</v>
      </c>
      <c r="JJ4" s="23">
        <f t="shared" si="8"/>
        <v>45919</v>
      </c>
      <c r="JK4" s="23">
        <f t="shared" si="8"/>
        <v>45920</v>
      </c>
      <c r="JL4" s="23">
        <f t="shared" si="8"/>
        <v>45921</v>
      </c>
      <c r="JM4" s="23">
        <f t="shared" si="8"/>
        <v>45922</v>
      </c>
      <c r="JN4" s="23">
        <f t="shared" si="8"/>
        <v>45923</v>
      </c>
      <c r="JO4" s="23">
        <f t="shared" si="8"/>
        <v>45924</v>
      </c>
      <c r="JP4" s="23">
        <f t="shared" si="8"/>
        <v>45925</v>
      </c>
      <c r="JQ4" s="23">
        <f t="shared" si="8"/>
        <v>45926</v>
      </c>
      <c r="JR4" s="23">
        <f t="shared" si="8"/>
        <v>45927</v>
      </c>
      <c r="JS4" s="23">
        <f>IF(MONTH(JN4+5)=MONTH(JN4),JN4+5,"")</f>
        <v>45928</v>
      </c>
      <c r="JT4" s="23">
        <f>IF(MONTH(JO4+5)=MONTH(JO4),JO4+5,"")</f>
        <v>45929</v>
      </c>
      <c r="JU4" s="23">
        <f>IF(MONTH(JP4+5)=MONTH(JP4),JP4+5,"")</f>
        <v>45930</v>
      </c>
      <c r="JV4" s="58" t="str">
        <f>IF(MONTH(JQ4+5)=MONTH(JQ4),JQ4+5,"")</f>
        <v/>
      </c>
      <c r="JW4" s="59">
        <f>$JW$3</f>
        <v>45931</v>
      </c>
      <c r="JX4" s="23">
        <f t="shared" ref="JX4:KW4" si="9">JW4+1</f>
        <v>45932</v>
      </c>
      <c r="JY4" s="23">
        <f t="shared" si="9"/>
        <v>45933</v>
      </c>
      <c r="JZ4" s="23">
        <f t="shared" si="9"/>
        <v>45934</v>
      </c>
      <c r="KA4" s="23">
        <f t="shared" si="9"/>
        <v>45935</v>
      </c>
      <c r="KB4" s="23">
        <f t="shared" si="9"/>
        <v>45936</v>
      </c>
      <c r="KC4" s="23">
        <f t="shared" si="9"/>
        <v>45937</v>
      </c>
      <c r="KD4" s="23">
        <f t="shared" si="9"/>
        <v>45938</v>
      </c>
      <c r="KE4" s="23">
        <f t="shared" si="9"/>
        <v>45939</v>
      </c>
      <c r="KF4" s="23">
        <f t="shared" si="9"/>
        <v>45940</v>
      </c>
      <c r="KG4" s="23">
        <f t="shared" si="9"/>
        <v>45941</v>
      </c>
      <c r="KH4" s="23">
        <f t="shared" si="9"/>
        <v>45942</v>
      </c>
      <c r="KI4" s="23">
        <f t="shared" si="9"/>
        <v>45943</v>
      </c>
      <c r="KJ4" s="23">
        <f t="shared" si="9"/>
        <v>45944</v>
      </c>
      <c r="KK4" s="23">
        <f t="shared" si="9"/>
        <v>45945</v>
      </c>
      <c r="KL4" s="23">
        <f t="shared" si="9"/>
        <v>45946</v>
      </c>
      <c r="KM4" s="23">
        <f t="shared" si="9"/>
        <v>45947</v>
      </c>
      <c r="KN4" s="23">
        <f t="shared" si="9"/>
        <v>45948</v>
      </c>
      <c r="KO4" s="23">
        <f t="shared" si="9"/>
        <v>45949</v>
      </c>
      <c r="KP4" s="23">
        <f t="shared" si="9"/>
        <v>45950</v>
      </c>
      <c r="KQ4" s="23">
        <f t="shared" si="9"/>
        <v>45951</v>
      </c>
      <c r="KR4" s="23">
        <f t="shared" si="9"/>
        <v>45952</v>
      </c>
      <c r="KS4" s="23">
        <f t="shared" si="9"/>
        <v>45953</v>
      </c>
      <c r="KT4" s="23">
        <f t="shared" si="9"/>
        <v>45954</v>
      </c>
      <c r="KU4" s="23">
        <f t="shared" si="9"/>
        <v>45955</v>
      </c>
      <c r="KV4" s="23">
        <f t="shared" si="9"/>
        <v>45956</v>
      </c>
      <c r="KW4" s="23">
        <f t="shared" si="9"/>
        <v>45957</v>
      </c>
      <c r="KX4" s="23">
        <f>IF(MONTH(KS4+5)=MONTH(KS4),KS4+5,"")</f>
        <v>45958</v>
      </c>
      <c r="KY4" s="23">
        <f>IF(MONTH(KT4+5)=MONTH(KT4),KT4+5,"")</f>
        <v>45959</v>
      </c>
      <c r="KZ4" s="23">
        <f>IF(MONTH(KU4+5)=MONTH(KU4),KU4+5,"")</f>
        <v>45960</v>
      </c>
      <c r="LA4" s="58">
        <f>IF(MONTH(KV4+5)=MONTH(KV4),KV4+5,"")</f>
        <v>45961</v>
      </c>
      <c r="LB4" s="59">
        <f>$LB$3</f>
        <v>45962</v>
      </c>
      <c r="LC4" s="23">
        <f t="shared" ref="LC4:MB4" si="10">LB4+1</f>
        <v>45963</v>
      </c>
      <c r="LD4" s="23">
        <f t="shared" si="10"/>
        <v>45964</v>
      </c>
      <c r="LE4" s="23">
        <f t="shared" si="10"/>
        <v>45965</v>
      </c>
      <c r="LF4" s="23">
        <f t="shared" si="10"/>
        <v>45966</v>
      </c>
      <c r="LG4" s="23">
        <f t="shared" si="10"/>
        <v>45967</v>
      </c>
      <c r="LH4" s="23">
        <f t="shared" si="10"/>
        <v>45968</v>
      </c>
      <c r="LI4" s="23">
        <f t="shared" si="10"/>
        <v>45969</v>
      </c>
      <c r="LJ4" s="23">
        <f t="shared" si="10"/>
        <v>45970</v>
      </c>
      <c r="LK4" s="23">
        <f t="shared" si="10"/>
        <v>45971</v>
      </c>
      <c r="LL4" s="23">
        <f t="shared" si="10"/>
        <v>45972</v>
      </c>
      <c r="LM4" s="23">
        <f t="shared" si="10"/>
        <v>45973</v>
      </c>
      <c r="LN4" s="23">
        <f t="shared" si="10"/>
        <v>45974</v>
      </c>
      <c r="LO4" s="23">
        <f t="shared" si="10"/>
        <v>45975</v>
      </c>
      <c r="LP4" s="23">
        <f t="shared" si="10"/>
        <v>45976</v>
      </c>
      <c r="LQ4" s="23">
        <f t="shared" si="10"/>
        <v>45977</v>
      </c>
      <c r="LR4" s="23">
        <f t="shared" si="10"/>
        <v>45978</v>
      </c>
      <c r="LS4" s="23">
        <f t="shared" si="10"/>
        <v>45979</v>
      </c>
      <c r="LT4" s="23">
        <f t="shared" si="10"/>
        <v>45980</v>
      </c>
      <c r="LU4" s="23">
        <f t="shared" si="10"/>
        <v>45981</v>
      </c>
      <c r="LV4" s="23">
        <f t="shared" si="10"/>
        <v>45982</v>
      </c>
      <c r="LW4" s="23">
        <f t="shared" si="10"/>
        <v>45983</v>
      </c>
      <c r="LX4" s="23">
        <f t="shared" si="10"/>
        <v>45984</v>
      </c>
      <c r="LY4" s="23">
        <f t="shared" si="10"/>
        <v>45985</v>
      </c>
      <c r="LZ4" s="23">
        <f t="shared" si="10"/>
        <v>45986</v>
      </c>
      <c r="MA4" s="23">
        <f t="shared" si="10"/>
        <v>45987</v>
      </c>
      <c r="MB4" s="23">
        <f t="shared" si="10"/>
        <v>45988</v>
      </c>
      <c r="MC4" s="23">
        <f>IF(MONTH(LX4+5)=MONTH(LX4),LX4+5,"")</f>
        <v>45989</v>
      </c>
      <c r="MD4" s="23">
        <f>IF(MONTH(LY4+5)=MONTH(LY4),LY4+5,"")</f>
        <v>45990</v>
      </c>
      <c r="ME4" s="23">
        <f>IF(MONTH(LZ4+5)=MONTH(LZ4),LZ4+5,"")</f>
        <v>45991</v>
      </c>
      <c r="MF4" s="58" t="str">
        <f>IF(MONTH(MA4+5)=MONTH(MA4),MA4+5,"")</f>
        <v/>
      </c>
      <c r="MG4" s="59">
        <f>$MG$3</f>
        <v>45992</v>
      </c>
      <c r="MH4" s="23">
        <f t="shared" ref="MH4:NG4" si="11">MG4+1</f>
        <v>45993</v>
      </c>
      <c r="MI4" s="23">
        <f t="shared" si="11"/>
        <v>45994</v>
      </c>
      <c r="MJ4" s="23">
        <f t="shared" si="11"/>
        <v>45995</v>
      </c>
      <c r="MK4" s="23">
        <f t="shared" si="11"/>
        <v>45996</v>
      </c>
      <c r="ML4" s="23">
        <f t="shared" si="11"/>
        <v>45997</v>
      </c>
      <c r="MM4" s="23">
        <f t="shared" si="11"/>
        <v>45998</v>
      </c>
      <c r="MN4" s="23">
        <f t="shared" si="11"/>
        <v>45999</v>
      </c>
      <c r="MO4" s="23">
        <f t="shared" si="11"/>
        <v>46000</v>
      </c>
      <c r="MP4" s="23">
        <f t="shared" si="11"/>
        <v>46001</v>
      </c>
      <c r="MQ4" s="23">
        <f t="shared" si="11"/>
        <v>46002</v>
      </c>
      <c r="MR4" s="23">
        <f t="shared" si="11"/>
        <v>46003</v>
      </c>
      <c r="MS4" s="23">
        <f t="shared" si="11"/>
        <v>46004</v>
      </c>
      <c r="MT4" s="23">
        <f t="shared" si="11"/>
        <v>46005</v>
      </c>
      <c r="MU4" s="23">
        <f t="shared" si="11"/>
        <v>46006</v>
      </c>
      <c r="MV4" s="23">
        <f t="shared" si="11"/>
        <v>46007</v>
      </c>
      <c r="MW4" s="23">
        <f t="shared" si="11"/>
        <v>46008</v>
      </c>
      <c r="MX4" s="23">
        <f t="shared" si="11"/>
        <v>46009</v>
      </c>
      <c r="MY4" s="23">
        <f t="shared" si="11"/>
        <v>46010</v>
      </c>
      <c r="MZ4" s="23">
        <f t="shared" si="11"/>
        <v>46011</v>
      </c>
      <c r="NA4" s="23">
        <f t="shared" si="11"/>
        <v>46012</v>
      </c>
      <c r="NB4" s="23">
        <f t="shared" si="11"/>
        <v>46013</v>
      </c>
      <c r="NC4" s="23">
        <f t="shared" si="11"/>
        <v>46014</v>
      </c>
      <c r="ND4" s="24">
        <f t="shared" si="11"/>
        <v>46015</v>
      </c>
      <c r="NE4" s="23">
        <f t="shared" si="11"/>
        <v>46016</v>
      </c>
      <c r="NF4" s="23">
        <f t="shared" si="11"/>
        <v>46017</v>
      </c>
      <c r="NG4" s="23">
        <f t="shared" si="11"/>
        <v>46018</v>
      </c>
      <c r="NH4" s="23">
        <f>IF(MONTH(NC4+5)=MONTH(NC4),NC4+5,"")</f>
        <v>46019</v>
      </c>
      <c r="NI4" s="23">
        <f>IF(MONTH(ND4+5)=MONTH(ND4),ND4+5,"")</f>
        <v>46020</v>
      </c>
      <c r="NJ4" s="23">
        <f>IF(MONTH(NE4+5)=MONTH(NE4),NE4+5,"")</f>
        <v>46021</v>
      </c>
      <c r="NK4" s="25">
        <f>IF(MONTH(NF4+5)=MONTH(NF4),NF4+5,"")</f>
        <v>46022</v>
      </c>
      <c r="NM4" s="26" t="s">
        <v>2</v>
      </c>
      <c r="NN4" s="27">
        <f>DATE($G$1,1,1)</f>
        <v>45658</v>
      </c>
      <c r="NO4" s="28">
        <f>NN4</f>
        <v>45658</v>
      </c>
      <c r="NP4" s="1"/>
      <c r="NQ4" s="46" t="s">
        <v>10</v>
      </c>
      <c r="NR4" s="27">
        <v>45690</v>
      </c>
      <c r="NS4" s="37">
        <v>45696</v>
      </c>
    </row>
    <row r="5" spans="1:383" s="2" customFormat="1" ht="22.5" customHeight="1" x14ac:dyDescent="0.35">
      <c r="A5" s="62" t="s">
        <v>37</v>
      </c>
      <c r="B5" s="63">
        <v>0</v>
      </c>
      <c r="C5" s="64">
        <f t="shared" ref="C5:C36" si="12">COUNTIF(D5:NK5,"K")+COUNTIF(D5:NK5,"KK")</f>
        <v>0</v>
      </c>
      <c r="D5" s="54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55"/>
      <c r="AI5" s="54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55"/>
      <c r="BN5" s="54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55"/>
      <c r="CS5" s="54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55"/>
      <c r="DX5" s="54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55"/>
      <c r="FC5" s="54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55"/>
      <c r="GH5" s="54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55"/>
      <c r="HM5" s="54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55"/>
      <c r="IR5" s="54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55"/>
      <c r="JW5" s="54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55"/>
      <c r="LB5" s="54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55"/>
      <c r="MG5" s="54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1"/>
      <c r="NE5" s="20"/>
      <c r="NF5" s="20"/>
      <c r="NG5" s="20"/>
      <c r="NH5" s="20"/>
      <c r="NI5" s="20"/>
      <c r="NJ5" s="20"/>
      <c r="NK5" s="60"/>
      <c r="NM5" s="29" t="s">
        <v>3</v>
      </c>
      <c r="NN5" s="30">
        <f>DATE($G$1,3,8)</f>
        <v>45724</v>
      </c>
      <c r="NO5" s="31">
        <f t="shared" ref="NO5:NO18" si="13">NN5</f>
        <v>45724</v>
      </c>
      <c r="NP5" s="1"/>
      <c r="NQ5" s="47" t="s">
        <v>11</v>
      </c>
      <c r="NR5" s="30">
        <v>45760</v>
      </c>
      <c r="NS5" s="38">
        <v>45773</v>
      </c>
    </row>
    <row r="6" spans="1:383" s="4" customFormat="1" ht="22.5" customHeight="1" x14ac:dyDescent="0.35">
      <c r="A6" s="65" t="s">
        <v>38</v>
      </c>
      <c r="B6" s="18">
        <v>7</v>
      </c>
      <c r="C6" s="66">
        <f t="shared" si="12"/>
        <v>15</v>
      </c>
      <c r="D6" s="56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 t="s">
        <v>18</v>
      </c>
      <c r="U6" s="3"/>
      <c r="V6" s="3"/>
      <c r="W6" s="3" t="s">
        <v>18</v>
      </c>
      <c r="X6" s="3" t="s">
        <v>18</v>
      </c>
      <c r="Y6" s="3" t="s">
        <v>18</v>
      </c>
      <c r="Z6" s="3" t="s">
        <v>18</v>
      </c>
      <c r="AA6" s="3" t="s">
        <v>18</v>
      </c>
      <c r="AB6" s="3" t="s">
        <v>18</v>
      </c>
      <c r="AC6" s="3" t="s">
        <v>18</v>
      </c>
      <c r="AD6" s="3" t="s">
        <v>18</v>
      </c>
      <c r="AE6" s="3"/>
      <c r="AF6" s="3"/>
      <c r="AG6" s="3"/>
      <c r="AH6" s="57"/>
      <c r="AI6" s="56"/>
      <c r="AJ6" s="3"/>
      <c r="AK6" s="3"/>
      <c r="AL6" s="3"/>
      <c r="AM6" s="3"/>
      <c r="AN6" s="3"/>
      <c r="AO6" s="3"/>
      <c r="AP6" s="3"/>
      <c r="AQ6" s="3"/>
      <c r="AR6" s="3" t="s">
        <v>18</v>
      </c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57"/>
      <c r="BN6" s="56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 t="s">
        <v>18</v>
      </c>
      <c r="CE6" s="3" t="s">
        <v>18</v>
      </c>
      <c r="CF6" s="3" t="s">
        <v>18</v>
      </c>
      <c r="CG6" s="3" t="s">
        <v>18</v>
      </c>
      <c r="CH6" s="3" t="s">
        <v>18</v>
      </c>
      <c r="CI6" s="3"/>
      <c r="CJ6" s="3"/>
      <c r="CK6" s="3"/>
      <c r="CL6" s="3"/>
      <c r="CM6" s="3"/>
      <c r="CN6" s="3"/>
      <c r="CO6" s="3"/>
      <c r="CP6" s="3"/>
      <c r="CQ6" s="3"/>
      <c r="CR6" s="57"/>
      <c r="CS6" s="56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57"/>
      <c r="DX6" s="56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57"/>
      <c r="FC6" s="56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57"/>
      <c r="GH6" s="56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57"/>
      <c r="HM6" s="56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57"/>
      <c r="IR6" s="56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57"/>
      <c r="JW6" s="56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57"/>
      <c r="LB6" s="56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57"/>
      <c r="MG6" s="56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19"/>
      <c r="NE6" s="3"/>
      <c r="NF6" s="3"/>
      <c r="NG6" s="3"/>
      <c r="NH6" s="3"/>
      <c r="NI6" s="3"/>
      <c r="NJ6" s="3"/>
      <c r="NK6" s="61"/>
      <c r="NM6" s="29" t="s">
        <v>4</v>
      </c>
      <c r="NN6" s="30">
        <f>NN7-2</f>
        <v>45765</v>
      </c>
      <c r="NO6" s="31">
        <f t="shared" si="13"/>
        <v>45765</v>
      </c>
      <c r="NP6" s="7"/>
      <c r="NQ6" s="47" t="s">
        <v>13</v>
      </c>
      <c r="NR6" s="30">
        <v>45861</v>
      </c>
      <c r="NS6" s="38">
        <v>45906</v>
      </c>
    </row>
    <row r="7" spans="1:383" s="2" customFormat="1" ht="22.5" customHeight="1" x14ac:dyDescent="0.35">
      <c r="A7" s="65" t="s">
        <v>39</v>
      </c>
      <c r="B7" s="18">
        <v>5</v>
      </c>
      <c r="C7" s="66">
        <f t="shared" si="12"/>
        <v>1</v>
      </c>
      <c r="D7" s="56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57"/>
      <c r="AI7" s="56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57"/>
      <c r="BN7" s="56"/>
      <c r="BO7" s="3"/>
      <c r="BP7" s="3"/>
      <c r="BQ7" s="3"/>
      <c r="BR7" s="3"/>
      <c r="BS7" s="3"/>
      <c r="BT7" s="3"/>
      <c r="BU7" s="3"/>
      <c r="BV7" s="3"/>
      <c r="BW7" s="3" t="s">
        <v>18</v>
      </c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57"/>
      <c r="CS7" s="56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57"/>
      <c r="DX7" s="56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57"/>
      <c r="FC7" s="56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57"/>
      <c r="GH7" s="56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57"/>
      <c r="HM7" s="56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57"/>
      <c r="IR7" s="56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57"/>
      <c r="JW7" s="56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57"/>
      <c r="LB7" s="56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57"/>
      <c r="MG7" s="56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19"/>
      <c r="NE7" s="3"/>
      <c r="NF7" s="3"/>
      <c r="NG7" s="3"/>
      <c r="NH7" s="3"/>
      <c r="NI7" s="3"/>
      <c r="NJ7" s="3"/>
      <c r="NK7" s="61"/>
      <c r="NM7" s="29" t="s">
        <v>5</v>
      </c>
      <c r="NN7" s="30">
        <f>7*ROUND((4&amp;-$G$1)/7+MOD(19*MOD($G$1,19)-7,30)*0.14,)-6</f>
        <v>45767</v>
      </c>
      <c r="NO7" s="31">
        <f t="shared" si="13"/>
        <v>45767</v>
      </c>
      <c r="NQ7" s="47" t="s">
        <v>14</v>
      </c>
      <c r="NR7" s="30">
        <v>45949</v>
      </c>
      <c r="NS7" s="38">
        <v>45962</v>
      </c>
    </row>
    <row r="8" spans="1:383" s="4" customFormat="1" ht="22.5" customHeight="1" x14ac:dyDescent="0.35">
      <c r="A8" s="65" t="s">
        <v>40</v>
      </c>
      <c r="B8" s="18">
        <v>5</v>
      </c>
      <c r="C8" s="66">
        <f t="shared" si="12"/>
        <v>7</v>
      </c>
      <c r="D8" s="56"/>
      <c r="E8" s="3"/>
      <c r="F8" s="3"/>
      <c r="G8" s="3"/>
      <c r="H8" s="3"/>
      <c r="I8" s="3" t="s">
        <v>18</v>
      </c>
      <c r="J8" s="3"/>
      <c r="K8" s="3" t="s">
        <v>18</v>
      </c>
      <c r="L8" s="3" t="s">
        <v>18</v>
      </c>
      <c r="M8" s="3" t="s">
        <v>18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57"/>
      <c r="AI8" s="56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 t="s">
        <v>18</v>
      </c>
      <c r="BI8" s="3"/>
      <c r="BJ8" s="3"/>
      <c r="BK8" s="3"/>
      <c r="BL8" s="3"/>
      <c r="BM8" s="57"/>
      <c r="BN8" s="56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 t="s">
        <v>18</v>
      </c>
      <c r="CA8" s="3" t="s">
        <v>18</v>
      </c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57"/>
      <c r="CS8" s="56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57"/>
      <c r="DX8" s="56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57"/>
      <c r="FC8" s="56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57"/>
      <c r="GH8" s="56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57"/>
      <c r="HM8" s="56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57"/>
      <c r="IR8" s="56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57"/>
      <c r="JW8" s="56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57"/>
      <c r="LB8" s="56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57"/>
      <c r="MG8" s="56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19"/>
      <c r="NE8" s="3"/>
      <c r="NF8" s="3"/>
      <c r="NG8" s="3"/>
      <c r="NH8" s="3"/>
      <c r="NI8" s="3"/>
      <c r="NJ8" s="3"/>
      <c r="NK8" s="61"/>
      <c r="NM8" s="29" t="s">
        <v>6</v>
      </c>
      <c r="NN8" s="30">
        <f>NN7+1</f>
        <v>45768</v>
      </c>
      <c r="NO8" s="31">
        <f t="shared" si="13"/>
        <v>45768</v>
      </c>
      <c r="NP8" s="7"/>
      <c r="NQ8" s="47" t="s">
        <v>15</v>
      </c>
      <c r="NR8" s="30">
        <v>46012</v>
      </c>
      <c r="NS8" s="38">
        <v>46024</v>
      </c>
    </row>
    <row r="9" spans="1:383" s="2" customFormat="1" ht="22.5" customHeight="1" x14ac:dyDescent="0.35">
      <c r="A9" s="65" t="s">
        <v>41</v>
      </c>
      <c r="B9" s="18">
        <v>0</v>
      </c>
      <c r="C9" s="66">
        <f t="shared" si="12"/>
        <v>0</v>
      </c>
      <c r="D9" s="56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57"/>
      <c r="AI9" s="56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57"/>
      <c r="BN9" s="56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57"/>
      <c r="CS9" s="56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57"/>
      <c r="DX9" s="56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57"/>
      <c r="FC9" s="56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57"/>
      <c r="GH9" s="56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57"/>
      <c r="HM9" s="56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57"/>
      <c r="IR9" s="56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57"/>
      <c r="JW9" s="56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57"/>
      <c r="LB9" s="56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57"/>
      <c r="MG9" s="56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19"/>
      <c r="NE9" s="3"/>
      <c r="NF9" s="3"/>
      <c r="NG9" s="3"/>
      <c r="NH9" s="3"/>
      <c r="NI9" s="3"/>
      <c r="NJ9" s="3"/>
      <c r="NK9" s="61"/>
      <c r="NM9" s="32">
        <v>45413</v>
      </c>
      <c r="NN9" s="30">
        <f>DATE($G$1,5,1)</f>
        <v>45778</v>
      </c>
      <c r="NO9" s="31">
        <f t="shared" si="13"/>
        <v>45778</v>
      </c>
      <c r="NQ9" s="47" t="s">
        <v>12</v>
      </c>
      <c r="NR9" s="30">
        <v>45817</v>
      </c>
      <c r="NS9" s="38">
        <v>45819</v>
      </c>
    </row>
    <row r="10" spans="1:383" s="2" customFormat="1" ht="22.5" customHeight="1" x14ac:dyDescent="0.35">
      <c r="A10" s="65" t="s">
        <v>42</v>
      </c>
      <c r="B10" s="18">
        <v>0</v>
      </c>
      <c r="C10" s="66">
        <f t="shared" si="12"/>
        <v>1</v>
      </c>
      <c r="D10" s="56"/>
      <c r="E10" s="3"/>
      <c r="F10" s="3" t="s">
        <v>18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57"/>
      <c r="AI10" s="56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57"/>
      <c r="BN10" s="56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57"/>
      <c r="CS10" s="56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57"/>
      <c r="DX10" s="56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57"/>
      <c r="FC10" s="56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57"/>
      <c r="GH10" s="56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57"/>
      <c r="HM10" s="56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57"/>
      <c r="IR10" s="56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57"/>
      <c r="JW10" s="56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57"/>
      <c r="LB10" s="56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57"/>
      <c r="MG10" s="56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19"/>
      <c r="NE10" s="3"/>
      <c r="NF10" s="3"/>
      <c r="NG10" s="3"/>
      <c r="NH10" s="3"/>
      <c r="NI10" s="3"/>
      <c r="NJ10" s="3"/>
      <c r="NK10" s="61"/>
      <c r="NM10" s="32" t="s">
        <v>28</v>
      </c>
      <c r="NN10" s="30">
        <v>45785</v>
      </c>
      <c r="NO10" s="31">
        <v>45785</v>
      </c>
      <c r="NQ10" s="47" t="s">
        <v>26</v>
      </c>
      <c r="NR10" s="30">
        <v>45778</v>
      </c>
      <c r="NS10" s="38">
        <v>45780</v>
      </c>
    </row>
    <row r="11" spans="1:383" s="7" customFormat="1" ht="22.5" customHeight="1" thickBot="1" x14ac:dyDescent="0.4">
      <c r="A11" s="65" t="s">
        <v>43</v>
      </c>
      <c r="B11" s="18">
        <v>0</v>
      </c>
      <c r="C11" s="66">
        <f t="shared" si="12"/>
        <v>5</v>
      </c>
      <c r="D11" s="56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57"/>
      <c r="AI11" s="56"/>
      <c r="AJ11" s="3"/>
      <c r="AK11" s="3"/>
      <c r="AL11" s="3"/>
      <c r="AM11" s="3"/>
      <c r="AN11" s="3"/>
      <c r="AO11" s="3"/>
      <c r="AP11" s="3"/>
      <c r="AQ11" s="3"/>
      <c r="AR11" s="3" t="s">
        <v>18</v>
      </c>
      <c r="AS11" s="3" t="s">
        <v>18</v>
      </c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 t="s">
        <v>18</v>
      </c>
      <c r="BH11" s="3"/>
      <c r="BI11" s="3"/>
      <c r="BJ11" s="3"/>
      <c r="BK11" s="3"/>
      <c r="BL11" s="3"/>
      <c r="BM11" s="57"/>
      <c r="BN11" s="56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 t="s">
        <v>18</v>
      </c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57"/>
      <c r="CS11" s="56" t="s">
        <v>18</v>
      </c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57"/>
      <c r="DX11" s="56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57"/>
      <c r="FC11" s="56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57"/>
      <c r="GH11" s="56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57"/>
      <c r="HM11" s="56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57"/>
      <c r="IR11" s="56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57"/>
      <c r="JW11" s="56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57"/>
      <c r="LB11" s="56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57"/>
      <c r="MG11" s="56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19"/>
      <c r="NE11" s="3"/>
      <c r="NF11" s="3"/>
      <c r="NG11" s="3"/>
      <c r="NH11" s="3"/>
      <c r="NI11" s="3"/>
      <c r="NJ11" s="3"/>
      <c r="NK11" s="61"/>
      <c r="NM11" s="29" t="s">
        <v>7</v>
      </c>
      <c r="NN11" s="30">
        <f>NN7+39</f>
        <v>45806</v>
      </c>
      <c r="NO11" s="31">
        <f t="shared" si="13"/>
        <v>45806</v>
      </c>
      <c r="NQ11" s="48" t="s">
        <v>26</v>
      </c>
      <c r="NR11" s="34">
        <v>45806</v>
      </c>
      <c r="NS11" s="39">
        <v>45808</v>
      </c>
    </row>
    <row r="12" spans="1:383" s="2" customFormat="1" ht="22.5" customHeight="1" x14ac:dyDescent="0.35">
      <c r="A12" s="65" t="s">
        <v>44</v>
      </c>
      <c r="B12" s="18">
        <v>14</v>
      </c>
      <c r="C12" s="66">
        <f t="shared" si="12"/>
        <v>5</v>
      </c>
      <c r="D12" s="5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57"/>
      <c r="AI12" s="56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 t="s">
        <v>18</v>
      </c>
      <c r="BB12" s="3" t="s">
        <v>18</v>
      </c>
      <c r="BC12" s="3" t="s">
        <v>18</v>
      </c>
      <c r="BD12" s="3" t="s">
        <v>18</v>
      </c>
      <c r="BE12" s="3" t="s">
        <v>18</v>
      </c>
      <c r="BF12" s="3"/>
      <c r="BG12" s="3"/>
      <c r="BH12" s="3"/>
      <c r="BI12" s="3"/>
      <c r="BJ12" s="3"/>
      <c r="BK12" s="3"/>
      <c r="BL12" s="3"/>
      <c r="BM12" s="57"/>
      <c r="BN12" s="56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57"/>
      <c r="CS12" s="56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57"/>
      <c r="DX12" s="56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57"/>
      <c r="FC12" s="56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57"/>
      <c r="GH12" s="56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57"/>
      <c r="HM12" s="56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57"/>
      <c r="IR12" s="56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57"/>
      <c r="JW12" s="56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57"/>
      <c r="LB12" s="56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57"/>
      <c r="MG12" s="56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19"/>
      <c r="NE12" s="3"/>
      <c r="NF12" s="3"/>
      <c r="NG12" s="3"/>
      <c r="NH12" s="3"/>
      <c r="NI12" s="3"/>
      <c r="NJ12" s="3"/>
      <c r="NK12" s="61"/>
      <c r="NM12" s="29" t="s">
        <v>20</v>
      </c>
      <c r="NN12" s="30">
        <f>NN7+49</f>
        <v>45816</v>
      </c>
      <c r="NO12" s="31">
        <f t="shared" si="13"/>
        <v>45816</v>
      </c>
      <c r="NQ12" s="78" t="s">
        <v>27</v>
      </c>
      <c r="NR12" s="40"/>
      <c r="NS12" s="41"/>
    </row>
    <row r="13" spans="1:383" s="7" customFormat="1" ht="22.5" customHeight="1" x14ac:dyDescent="0.35">
      <c r="A13" s="65" t="s">
        <v>45</v>
      </c>
      <c r="B13" s="18">
        <v>0</v>
      </c>
      <c r="C13" s="66">
        <f t="shared" si="12"/>
        <v>0</v>
      </c>
      <c r="D13" s="56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57"/>
      <c r="AI13" s="56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7"/>
      <c r="BN13" s="56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57"/>
      <c r="CS13" s="56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57"/>
      <c r="DX13" s="56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57"/>
      <c r="FC13" s="56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57"/>
      <c r="GH13" s="56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57"/>
      <c r="HM13" s="56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57"/>
      <c r="IR13" s="56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57"/>
      <c r="JW13" s="56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57"/>
      <c r="LB13" s="56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57"/>
      <c r="MG13" s="56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19"/>
      <c r="NE13" s="3"/>
      <c r="NF13" s="3"/>
      <c r="NG13" s="3"/>
      <c r="NH13" s="3"/>
      <c r="NI13" s="3"/>
      <c r="NJ13" s="3"/>
      <c r="NK13" s="61"/>
      <c r="NM13" s="29" t="s">
        <v>8</v>
      </c>
      <c r="NN13" s="30">
        <f>NN7+50</f>
        <v>45817</v>
      </c>
      <c r="NO13" s="31">
        <f t="shared" si="13"/>
        <v>45817</v>
      </c>
      <c r="NQ13" s="78"/>
      <c r="NR13" s="30"/>
      <c r="NS13" s="38"/>
    </row>
    <row r="14" spans="1:383" s="2" customFormat="1" ht="22.5" customHeight="1" x14ac:dyDescent="0.35">
      <c r="A14" s="65" t="s">
        <v>46</v>
      </c>
      <c r="B14" s="18">
        <v>33</v>
      </c>
      <c r="C14" s="66">
        <f t="shared" si="12"/>
        <v>1</v>
      </c>
      <c r="D14" s="56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57"/>
      <c r="AI14" s="56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7"/>
      <c r="BN14" s="56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 t="s">
        <v>18</v>
      </c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57"/>
      <c r="CS14" s="56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57"/>
      <c r="DX14" s="56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57"/>
      <c r="FC14" s="56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57"/>
      <c r="GH14" s="56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57"/>
      <c r="HM14" s="56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57"/>
      <c r="IR14" s="56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57"/>
      <c r="JW14" s="56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57"/>
      <c r="LB14" s="56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57"/>
      <c r="MG14" s="56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19"/>
      <c r="NE14" s="3"/>
      <c r="NF14" s="3"/>
      <c r="NG14" s="3"/>
      <c r="NH14" s="3"/>
      <c r="NI14" s="3"/>
      <c r="NJ14" s="3"/>
      <c r="NK14" s="61"/>
      <c r="NM14" s="29" t="s">
        <v>21</v>
      </c>
      <c r="NN14" s="30">
        <f>DATE($G$1,10,3)</f>
        <v>45933</v>
      </c>
      <c r="NO14" s="31">
        <f t="shared" si="13"/>
        <v>45933</v>
      </c>
      <c r="NQ14" s="78"/>
      <c r="NR14" s="42"/>
      <c r="NS14" s="43"/>
    </row>
    <row r="15" spans="1:383" s="2" customFormat="1" ht="22.5" customHeight="1" x14ac:dyDescent="0.35">
      <c r="A15" s="65" t="s">
        <v>47</v>
      </c>
      <c r="B15" s="18">
        <v>10</v>
      </c>
      <c r="C15" s="66">
        <f t="shared" si="12"/>
        <v>5</v>
      </c>
      <c r="D15" s="5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 t="s">
        <v>18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57"/>
      <c r="AI15" s="56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 t="s">
        <v>18</v>
      </c>
      <c r="BK15" s="3"/>
      <c r="BL15" s="3"/>
      <c r="BM15" s="57"/>
      <c r="BN15" s="56"/>
      <c r="BO15" s="3"/>
      <c r="BP15" s="3"/>
      <c r="BQ15" s="3" t="s">
        <v>18</v>
      </c>
      <c r="BR15" s="3" t="s">
        <v>18</v>
      </c>
      <c r="BS15" s="3" t="s">
        <v>18</v>
      </c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57"/>
      <c r="CS15" s="56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57"/>
      <c r="DX15" s="56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57"/>
      <c r="FC15" s="56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57"/>
      <c r="GH15" s="56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57"/>
      <c r="HM15" s="56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57"/>
      <c r="IR15" s="56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57"/>
      <c r="JW15" s="56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57"/>
      <c r="LB15" s="56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57"/>
      <c r="MG15" s="56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19"/>
      <c r="NE15" s="3"/>
      <c r="NF15" s="3"/>
      <c r="NG15" s="3"/>
      <c r="NH15" s="3"/>
      <c r="NI15" s="3"/>
      <c r="NJ15" s="3"/>
      <c r="NK15" s="61"/>
      <c r="NM15" s="29" t="s">
        <v>22</v>
      </c>
      <c r="NN15" s="30">
        <f>DATE($G$1,12,24)</f>
        <v>46015</v>
      </c>
      <c r="NO15" s="31">
        <f t="shared" si="13"/>
        <v>46015</v>
      </c>
      <c r="NQ15" s="78"/>
      <c r="NR15" s="42"/>
      <c r="NS15" s="43"/>
    </row>
    <row r="16" spans="1:383" s="4" customFormat="1" ht="22.5" customHeight="1" thickBot="1" x14ac:dyDescent="0.4">
      <c r="A16" s="65" t="s">
        <v>48</v>
      </c>
      <c r="B16" s="18">
        <v>73</v>
      </c>
      <c r="C16" s="66">
        <f t="shared" si="12"/>
        <v>21</v>
      </c>
      <c r="D16" s="5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 t="s">
        <v>18</v>
      </c>
      <c r="AE16" s="3" t="s">
        <v>18</v>
      </c>
      <c r="AF16" s="3" t="s">
        <v>18</v>
      </c>
      <c r="AG16" s="3" t="s">
        <v>18</v>
      </c>
      <c r="AH16" s="57" t="s">
        <v>18</v>
      </c>
      <c r="AI16" s="56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 t="s">
        <v>18</v>
      </c>
      <c r="AV16" s="3" t="s">
        <v>18</v>
      </c>
      <c r="AW16" s="3" t="s">
        <v>18</v>
      </c>
      <c r="AX16" s="3" t="s">
        <v>18</v>
      </c>
      <c r="AY16" s="3" t="s">
        <v>18</v>
      </c>
      <c r="AZ16" s="3" t="s">
        <v>18</v>
      </c>
      <c r="BA16" s="3" t="s">
        <v>18</v>
      </c>
      <c r="BB16" s="3" t="s">
        <v>18</v>
      </c>
      <c r="BC16" s="3" t="s">
        <v>18</v>
      </c>
      <c r="BD16" s="3" t="s">
        <v>18</v>
      </c>
      <c r="BE16" s="3" t="s">
        <v>18</v>
      </c>
      <c r="BF16" s="3" t="s">
        <v>18</v>
      </c>
      <c r="BG16" s="3" t="s">
        <v>18</v>
      </c>
      <c r="BH16" s="3" t="s">
        <v>18</v>
      </c>
      <c r="BI16" s="3" t="s">
        <v>18</v>
      </c>
      <c r="BJ16" s="3" t="s">
        <v>18</v>
      </c>
      <c r="BK16" s="3"/>
      <c r="BL16" s="3"/>
      <c r="BM16" s="57"/>
      <c r="BN16" s="56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57"/>
      <c r="CS16" s="56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57"/>
      <c r="DX16" s="56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57"/>
      <c r="FC16" s="56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57"/>
      <c r="GH16" s="56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57"/>
      <c r="HM16" s="56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57"/>
      <c r="IR16" s="56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57"/>
      <c r="JW16" s="56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57"/>
      <c r="LB16" s="56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57"/>
      <c r="MG16" s="56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19"/>
      <c r="NE16" s="3"/>
      <c r="NF16" s="3"/>
      <c r="NG16" s="3"/>
      <c r="NH16" s="3"/>
      <c r="NI16" s="3"/>
      <c r="NJ16" s="3"/>
      <c r="NK16" s="61"/>
      <c r="NM16" s="29" t="s">
        <v>23</v>
      </c>
      <c r="NN16" s="30">
        <f>DATE($G$1,12,25)</f>
        <v>46016</v>
      </c>
      <c r="NO16" s="31">
        <f t="shared" si="13"/>
        <v>46016</v>
      </c>
      <c r="NQ16" s="79"/>
      <c r="NR16" s="44"/>
      <c r="NS16" s="45"/>
    </row>
    <row r="17" spans="1:383" s="2" customFormat="1" ht="22.5" customHeight="1" x14ac:dyDescent="0.35">
      <c r="A17" s="65" t="s">
        <v>49</v>
      </c>
      <c r="B17" s="18">
        <v>1</v>
      </c>
      <c r="C17" s="66">
        <f t="shared" si="12"/>
        <v>2</v>
      </c>
      <c r="D17" s="56"/>
      <c r="E17" s="3"/>
      <c r="F17" s="3"/>
      <c r="G17" s="3"/>
      <c r="H17" s="3"/>
      <c r="I17" s="3"/>
      <c r="J17" s="3"/>
      <c r="K17" s="3"/>
      <c r="L17" s="3" t="s">
        <v>18</v>
      </c>
      <c r="M17" s="3" t="s">
        <v>18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57"/>
      <c r="AI17" s="56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7"/>
      <c r="BN17" s="56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57"/>
      <c r="CS17" s="56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57"/>
      <c r="DX17" s="56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57"/>
      <c r="FC17" s="56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57"/>
      <c r="GH17" s="56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57"/>
      <c r="HM17" s="56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57"/>
      <c r="IR17" s="56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57"/>
      <c r="JW17" s="56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57"/>
      <c r="LB17" s="56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57"/>
      <c r="MG17" s="56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19"/>
      <c r="NE17" s="3"/>
      <c r="NF17" s="3"/>
      <c r="NG17" s="3"/>
      <c r="NH17" s="3"/>
      <c r="NI17" s="3"/>
      <c r="NJ17" s="3"/>
      <c r="NK17" s="61"/>
      <c r="NM17" s="29" t="s">
        <v>9</v>
      </c>
      <c r="NN17" s="30">
        <f>DATE($G$1,12,26)</f>
        <v>46017</v>
      </c>
      <c r="NO17" s="31">
        <f t="shared" si="13"/>
        <v>46017</v>
      </c>
      <c r="NQ17" s="15"/>
      <c r="NR17" s="4"/>
      <c r="NS17" s="4"/>
    </row>
    <row r="18" spans="1:383" s="4" customFormat="1" ht="22.5" customHeight="1" thickBot="1" x14ac:dyDescent="0.4">
      <c r="A18" s="65" t="s">
        <v>50</v>
      </c>
      <c r="B18" s="18">
        <v>1</v>
      </c>
      <c r="C18" s="66">
        <f t="shared" si="12"/>
        <v>0</v>
      </c>
      <c r="D18" s="5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57"/>
      <c r="AI18" s="56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7"/>
      <c r="BN18" s="56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57"/>
      <c r="CS18" s="56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57"/>
      <c r="DX18" s="56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57"/>
      <c r="FC18" s="56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57"/>
      <c r="GH18" s="56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57"/>
      <c r="HM18" s="56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57"/>
      <c r="IR18" s="56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57"/>
      <c r="JW18" s="56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57"/>
      <c r="LB18" s="56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57"/>
      <c r="MG18" s="56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19"/>
      <c r="NE18" s="3"/>
      <c r="NF18" s="3"/>
      <c r="NG18" s="3"/>
      <c r="NH18" s="3"/>
      <c r="NI18" s="3"/>
      <c r="NJ18" s="3"/>
      <c r="NK18" s="61"/>
      <c r="NM18" s="33" t="s">
        <v>24</v>
      </c>
      <c r="NN18" s="34">
        <f>DATE($G$1,12,31)</f>
        <v>46022</v>
      </c>
      <c r="NO18" s="35">
        <f t="shared" si="13"/>
        <v>46022</v>
      </c>
      <c r="NQ18" s="14"/>
      <c r="NR18" s="2"/>
      <c r="NS18" s="2"/>
    </row>
    <row r="19" spans="1:383" s="2" customFormat="1" ht="22.5" customHeight="1" x14ac:dyDescent="0.35">
      <c r="A19" s="65" t="s">
        <v>51</v>
      </c>
      <c r="B19" s="18">
        <v>0</v>
      </c>
      <c r="C19" s="66">
        <f t="shared" si="12"/>
        <v>0</v>
      </c>
      <c r="D19" s="5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57"/>
      <c r="AI19" s="56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7"/>
      <c r="BN19" s="56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57"/>
      <c r="CS19" s="56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57"/>
      <c r="DX19" s="56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57"/>
      <c r="FC19" s="56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57"/>
      <c r="GH19" s="56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57"/>
      <c r="HM19" s="56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57"/>
      <c r="IR19" s="56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57"/>
      <c r="JW19" s="56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57"/>
      <c r="LB19" s="56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57"/>
      <c r="MG19" s="56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19"/>
      <c r="NE19" s="3"/>
      <c r="NF19" s="3"/>
      <c r="NG19" s="3"/>
      <c r="NH19" s="3"/>
      <c r="NI19" s="3"/>
      <c r="NJ19" s="3"/>
      <c r="NK19" s="61"/>
      <c r="NM19" s="14"/>
      <c r="NQ19" s="15"/>
      <c r="NR19" s="4"/>
      <c r="NS19" s="4"/>
    </row>
    <row r="20" spans="1:383" s="4" customFormat="1" ht="22.5" customHeight="1" x14ac:dyDescent="0.35">
      <c r="A20" s="65" t="s">
        <v>52</v>
      </c>
      <c r="B20" s="18">
        <v>0</v>
      </c>
      <c r="C20" s="66">
        <f t="shared" si="12"/>
        <v>4</v>
      </c>
      <c r="D20" s="5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57"/>
      <c r="AI20" s="56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 t="s">
        <v>18</v>
      </c>
      <c r="BH20" s="3" t="s">
        <v>18</v>
      </c>
      <c r="BI20" s="3" t="s">
        <v>18</v>
      </c>
      <c r="BJ20" s="3" t="s">
        <v>18</v>
      </c>
      <c r="BK20" s="3"/>
      <c r="BL20" s="3"/>
      <c r="BM20" s="57"/>
      <c r="BN20" s="56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57"/>
      <c r="CS20" s="56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57"/>
      <c r="DX20" s="56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57"/>
      <c r="FC20" s="56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57"/>
      <c r="GH20" s="56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57"/>
      <c r="HM20" s="56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57"/>
      <c r="IR20" s="56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57"/>
      <c r="JW20" s="56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57"/>
      <c r="LB20" s="56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57"/>
      <c r="MG20" s="56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19"/>
      <c r="NE20" s="3"/>
      <c r="NF20" s="3"/>
      <c r="NG20" s="3"/>
      <c r="NH20" s="3"/>
      <c r="NI20" s="3"/>
      <c r="NJ20" s="3"/>
      <c r="NK20" s="61"/>
      <c r="NM20" s="15"/>
      <c r="NQ20" s="14"/>
      <c r="NR20" s="2"/>
      <c r="NS20" s="2"/>
    </row>
    <row r="21" spans="1:383" s="2" customFormat="1" ht="22.5" customHeight="1" x14ac:dyDescent="0.35">
      <c r="A21" s="65" t="s">
        <v>53</v>
      </c>
      <c r="B21" s="18">
        <v>10</v>
      </c>
      <c r="C21" s="66">
        <f t="shared" si="12"/>
        <v>0</v>
      </c>
      <c r="D21" s="5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57"/>
      <c r="AI21" s="56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7"/>
      <c r="BN21" s="56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57"/>
      <c r="CS21" s="56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57"/>
      <c r="DX21" s="56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57"/>
      <c r="FC21" s="56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57"/>
      <c r="GH21" s="56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57"/>
      <c r="HM21" s="56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57"/>
      <c r="IR21" s="56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57"/>
      <c r="JW21" s="56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57"/>
      <c r="LB21" s="56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57"/>
      <c r="MG21" s="56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19"/>
      <c r="NE21" s="3"/>
      <c r="NF21" s="3"/>
      <c r="NG21" s="3"/>
      <c r="NH21" s="3"/>
      <c r="NI21" s="3"/>
      <c r="NJ21" s="3"/>
      <c r="NK21" s="61"/>
      <c r="NM21" s="14"/>
      <c r="NQ21" s="15"/>
      <c r="NR21" s="4"/>
      <c r="NS21" s="4"/>
    </row>
    <row r="22" spans="1:383" s="4" customFormat="1" ht="22.5" customHeight="1" x14ac:dyDescent="0.35">
      <c r="A22" s="65" t="s">
        <v>54</v>
      </c>
      <c r="B22" s="18">
        <v>4</v>
      </c>
      <c r="C22" s="66">
        <f t="shared" si="12"/>
        <v>6</v>
      </c>
      <c r="D22" s="5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 t="s">
        <v>18</v>
      </c>
      <c r="X22" s="3" t="s">
        <v>18</v>
      </c>
      <c r="Y22" s="3" t="s">
        <v>18</v>
      </c>
      <c r="Z22" s="3" t="s">
        <v>18</v>
      </c>
      <c r="AA22" s="3" t="s">
        <v>18</v>
      </c>
      <c r="AB22" s="3"/>
      <c r="AC22" s="3"/>
      <c r="AD22" s="3"/>
      <c r="AE22" s="3"/>
      <c r="AF22" s="3"/>
      <c r="AG22" s="3"/>
      <c r="AH22" s="57"/>
      <c r="AI22" s="56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 t="s">
        <v>18</v>
      </c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7"/>
      <c r="BN22" s="56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57"/>
      <c r="CS22" s="56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57"/>
      <c r="DX22" s="56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57"/>
      <c r="FC22" s="56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57"/>
      <c r="GH22" s="56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57"/>
      <c r="HM22" s="56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57"/>
      <c r="IR22" s="56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57"/>
      <c r="JW22" s="56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57"/>
      <c r="LB22" s="56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57"/>
      <c r="MG22" s="56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19"/>
      <c r="NE22" s="3"/>
      <c r="NF22" s="3"/>
      <c r="NG22" s="3"/>
      <c r="NH22" s="3"/>
      <c r="NI22" s="3"/>
      <c r="NJ22" s="3"/>
      <c r="NK22" s="61"/>
      <c r="NM22" s="15"/>
      <c r="NQ22" s="14"/>
      <c r="NR22" s="2"/>
      <c r="NS22" s="2"/>
    </row>
    <row r="23" spans="1:383" s="2" customFormat="1" ht="22.5" customHeight="1" x14ac:dyDescent="0.35">
      <c r="A23" s="65" t="s">
        <v>55</v>
      </c>
      <c r="B23" s="18">
        <v>0</v>
      </c>
      <c r="C23" s="66">
        <f t="shared" si="12"/>
        <v>0</v>
      </c>
      <c r="D23" s="5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57"/>
      <c r="AI23" s="56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7"/>
      <c r="BN23" s="56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57"/>
      <c r="CS23" s="56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57"/>
      <c r="DX23" s="56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57"/>
      <c r="FC23" s="56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57"/>
      <c r="GH23" s="56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57"/>
      <c r="HM23" s="56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57"/>
      <c r="IR23" s="56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57"/>
      <c r="JW23" s="56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57"/>
      <c r="LB23" s="56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57"/>
      <c r="MG23" s="56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19"/>
      <c r="NE23" s="3"/>
      <c r="NF23" s="3"/>
      <c r="NG23" s="3"/>
      <c r="NH23" s="3"/>
      <c r="NI23" s="3"/>
      <c r="NJ23" s="3"/>
      <c r="NK23" s="61"/>
      <c r="NM23" s="14"/>
      <c r="NQ23" s="15"/>
      <c r="NR23" s="4"/>
      <c r="NS23" s="4"/>
    </row>
    <row r="24" spans="1:383" s="4" customFormat="1" ht="22.5" customHeight="1" x14ac:dyDescent="0.35">
      <c r="A24" s="65" t="s">
        <v>56</v>
      </c>
      <c r="B24" s="18">
        <v>1</v>
      </c>
      <c r="C24" s="66">
        <f t="shared" si="12"/>
        <v>9</v>
      </c>
      <c r="D24" s="5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 t="s">
        <v>18</v>
      </c>
      <c r="Y24" s="3"/>
      <c r="Z24" s="3"/>
      <c r="AA24" s="3"/>
      <c r="AB24" s="3"/>
      <c r="AC24" s="3"/>
      <c r="AD24" s="3"/>
      <c r="AE24" s="3"/>
      <c r="AF24" s="3"/>
      <c r="AG24" s="3"/>
      <c r="AH24" s="57"/>
      <c r="AI24" s="56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 t="s">
        <v>18</v>
      </c>
      <c r="BD24" s="3" t="s">
        <v>18</v>
      </c>
      <c r="BE24" s="3" t="s">
        <v>18</v>
      </c>
      <c r="BF24" s="3" t="s">
        <v>18</v>
      </c>
      <c r="BG24" s="3" t="s">
        <v>18</v>
      </c>
      <c r="BH24" s="3" t="s">
        <v>18</v>
      </c>
      <c r="BI24" s="3" t="s">
        <v>18</v>
      </c>
      <c r="BJ24" s="3" t="s">
        <v>18</v>
      </c>
      <c r="BK24" s="3"/>
      <c r="BL24" s="3"/>
      <c r="BM24" s="57"/>
      <c r="BN24" s="56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57"/>
      <c r="CS24" s="56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57"/>
      <c r="DX24" s="56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57"/>
      <c r="FC24" s="56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57"/>
      <c r="GH24" s="56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57"/>
      <c r="HM24" s="56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57"/>
      <c r="IR24" s="56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57"/>
      <c r="JW24" s="56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57"/>
      <c r="LB24" s="56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57"/>
      <c r="MG24" s="56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19"/>
      <c r="NE24" s="3"/>
      <c r="NF24" s="3"/>
      <c r="NG24" s="3"/>
      <c r="NH24" s="3"/>
      <c r="NI24" s="3"/>
      <c r="NJ24" s="3"/>
      <c r="NK24" s="61"/>
      <c r="NM24" s="15"/>
      <c r="NQ24" s="14"/>
      <c r="NR24" s="2"/>
      <c r="NS24" s="2"/>
    </row>
    <row r="25" spans="1:383" s="2" customFormat="1" ht="22.5" customHeight="1" x14ac:dyDescent="0.35">
      <c r="A25" s="65" t="s">
        <v>57</v>
      </c>
      <c r="B25" s="18">
        <v>0</v>
      </c>
      <c r="C25" s="66">
        <f t="shared" si="12"/>
        <v>0</v>
      </c>
      <c r="D25" s="5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57"/>
      <c r="AI25" s="56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7"/>
      <c r="BN25" s="56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57"/>
      <c r="CS25" s="56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57"/>
      <c r="DX25" s="56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57"/>
      <c r="FC25" s="56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57"/>
      <c r="GH25" s="56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57"/>
      <c r="HM25" s="56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57"/>
      <c r="IR25" s="56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57"/>
      <c r="JW25" s="56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57"/>
      <c r="LB25" s="56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57"/>
      <c r="MG25" s="56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19"/>
      <c r="NE25" s="3"/>
      <c r="NF25" s="3"/>
      <c r="NG25" s="3"/>
      <c r="NH25" s="3"/>
      <c r="NI25" s="3"/>
      <c r="NJ25" s="3"/>
      <c r="NK25" s="61"/>
      <c r="NM25" s="14"/>
      <c r="NQ25" s="15"/>
      <c r="NR25" s="4"/>
      <c r="NS25" s="4"/>
    </row>
    <row r="26" spans="1:383" s="4" customFormat="1" ht="22.5" customHeight="1" x14ac:dyDescent="0.35">
      <c r="A26" s="65" t="s">
        <v>58</v>
      </c>
      <c r="B26" s="18">
        <v>3</v>
      </c>
      <c r="C26" s="66">
        <f t="shared" si="12"/>
        <v>13</v>
      </c>
      <c r="D26" s="56"/>
      <c r="E26" s="3"/>
      <c r="F26" s="3"/>
      <c r="G26" s="3"/>
      <c r="H26" s="3"/>
      <c r="I26" s="3"/>
      <c r="J26" s="3"/>
      <c r="K26" s="3"/>
      <c r="L26" s="3"/>
      <c r="M26" s="3" t="s">
        <v>18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57"/>
      <c r="AI26" s="56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7"/>
      <c r="BN26" s="56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 t="s">
        <v>18</v>
      </c>
      <c r="CG26" s="3" t="s">
        <v>18</v>
      </c>
      <c r="CH26" s="3" t="s">
        <v>18</v>
      </c>
      <c r="CI26" s="3" t="s">
        <v>18</v>
      </c>
      <c r="CJ26" s="3" t="s">
        <v>18</v>
      </c>
      <c r="CK26" s="3" t="s">
        <v>18</v>
      </c>
      <c r="CL26" s="3" t="s">
        <v>18</v>
      </c>
      <c r="CM26" s="3" t="s">
        <v>18</v>
      </c>
      <c r="CN26" s="3" t="s">
        <v>18</v>
      </c>
      <c r="CO26" s="3" t="s">
        <v>18</v>
      </c>
      <c r="CP26" s="3" t="s">
        <v>18</v>
      </c>
      <c r="CQ26" s="3" t="s">
        <v>18</v>
      </c>
      <c r="CR26" s="57"/>
      <c r="CS26" s="56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57"/>
      <c r="DX26" s="56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57"/>
      <c r="FC26" s="56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57"/>
      <c r="GH26" s="56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57"/>
      <c r="HM26" s="56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57"/>
      <c r="IR26" s="56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57"/>
      <c r="JW26" s="56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57"/>
      <c r="LB26" s="56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57"/>
      <c r="MG26" s="56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19"/>
      <c r="NE26" s="3"/>
      <c r="NF26" s="3"/>
      <c r="NG26" s="3"/>
      <c r="NH26" s="3"/>
      <c r="NI26" s="3"/>
      <c r="NJ26" s="3"/>
      <c r="NK26" s="61"/>
      <c r="NM26" s="15"/>
      <c r="NQ26" s="14"/>
      <c r="NR26" s="2"/>
      <c r="NS26" s="2"/>
    </row>
    <row r="27" spans="1:383" s="2" customFormat="1" ht="22.5" customHeight="1" x14ac:dyDescent="0.35">
      <c r="A27" s="65" t="s">
        <v>59</v>
      </c>
      <c r="B27" s="18">
        <v>11</v>
      </c>
      <c r="C27" s="66">
        <f t="shared" si="12"/>
        <v>4</v>
      </c>
      <c r="D27" s="5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 t="s">
        <v>18</v>
      </c>
      <c r="AB27" s="3" t="s">
        <v>18</v>
      </c>
      <c r="AC27" s="3" t="s">
        <v>18</v>
      </c>
      <c r="AD27" s="3" t="s">
        <v>18</v>
      </c>
      <c r="AE27" s="3"/>
      <c r="AF27" s="3"/>
      <c r="AG27" s="3"/>
      <c r="AH27" s="57"/>
      <c r="AI27" s="56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7"/>
      <c r="BN27" s="56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57"/>
      <c r="CS27" s="56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57"/>
      <c r="DX27" s="56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57"/>
      <c r="FC27" s="56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57"/>
      <c r="GH27" s="56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57"/>
      <c r="HM27" s="56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57"/>
      <c r="IR27" s="56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57"/>
      <c r="JW27" s="56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57"/>
      <c r="LB27" s="56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57"/>
      <c r="MG27" s="56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19"/>
      <c r="NE27" s="3"/>
      <c r="NF27" s="3"/>
      <c r="NG27" s="3"/>
      <c r="NH27" s="3"/>
      <c r="NI27" s="3"/>
      <c r="NJ27" s="3"/>
      <c r="NK27" s="61"/>
      <c r="NM27" s="14"/>
      <c r="NQ27" s="15"/>
      <c r="NR27" s="4"/>
      <c r="NS27" s="4"/>
    </row>
    <row r="28" spans="1:383" ht="22.5" customHeight="1" x14ac:dyDescent="0.35">
      <c r="A28" s="65" t="s">
        <v>60</v>
      </c>
      <c r="B28" s="18">
        <v>12</v>
      </c>
      <c r="C28" s="66">
        <f t="shared" si="12"/>
        <v>0</v>
      </c>
      <c r="D28" s="5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57"/>
      <c r="AI28" s="56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7"/>
      <c r="BN28" s="56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57"/>
      <c r="CS28" s="56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57"/>
      <c r="DX28" s="56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57"/>
      <c r="FC28" s="56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57"/>
      <c r="GH28" s="56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57"/>
      <c r="HM28" s="56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57"/>
      <c r="IR28" s="56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57"/>
      <c r="JW28" s="56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57"/>
      <c r="LB28" s="56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57"/>
      <c r="MG28" s="56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19"/>
      <c r="NE28" s="3"/>
      <c r="NF28" s="3"/>
      <c r="NG28" s="3"/>
      <c r="NH28" s="3"/>
      <c r="NI28" s="3"/>
      <c r="NJ28" s="3"/>
      <c r="NK28" s="61"/>
      <c r="NM28" s="15"/>
      <c r="NN28" s="4"/>
      <c r="NO28" s="4"/>
      <c r="NQ28" s="14"/>
      <c r="NR28" s="2"/>
      <c r="NS28" s="2"/>
    </row>
    <row r="29" spans="1:383" ht="22.5" customHeight="1" x14ac:dyDescent="0.35">
      <c r="A29" s="65"/>
      <c r="B29" s="18"/>
      <c r="C29" s="66">
        <f t="shared" si="12"/>
        <v>0</v>
      </c>
      <c r="D29" s="5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57"/>
      <c r="AI29" s="56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7"/>
      <c r="BN29" s="56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57"/>
      <c r="CS29" s="56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57"/>
      <c r="DX29" s="56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57"/>
      <c r="FC29" s="56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57"/>
      <c r="GH29" s="56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57"/>
      <c r="HM29" s="56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57"/>
      <c r="IR29" s="56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57"/>
      <c r="JW29" s="56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57"/>
      <c r="LB29" s="56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57"/>
      <c r="MG29" s="56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19"/>
      <c r="NE29" s="3"/>
      <c r="NF29" s="3"/>
      <c r="NG29" s="3"/>
      <c r="NH29" s="3"/>
      <c r="NI29" s="3"/>
      <c r="NJ29" s="3"/>
      <c r="NK29" s="61"/>
      <c r="NM29" s="14"/>
      <c r="NN29" s="2"/>
      <c r="NO29" s="2"/>
    </row>
    <row r="30" spans="1:383" ht="22.5" customHeight="1" x14ac:dyDescent="0.35">
      <c r="A30" s="65"/>
      <c r="B30" s="18"/>
      <c r="C30" s="66">
        <f t="shared" si="12"/>
        <v>0</v>
      </c>
      <c r="D30" s="5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57"/>
      <c r="AI30" s="56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7"/>
      <c r="BN30" s="56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57"/>
      <c r="CS30" s="56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57"/>
      <c r="DX30" s="56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57"/>
      <c r="FC30" s="56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57"/>
      <c r="GH30" s="56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57"/>
      <c r="HM30" s="56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57"/>
      <c r="IR30" s="56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57"/>
      <c r="JW30" s="56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57"/>
      <c r="LB30" s="56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57"/>
      <c r="MG30" s="56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19"/>
      <c r="NE30" s="3"/>
      <c r="NF30" s="3"/>
      <c r="NG30" s="3"/>
      <c r="NH30" s="3"/>
      <c r="NI30" s="3"/>
      <c r="NJ30" s="3"/>
      <c r="NK30" s="61"/>
    </row>
    <row r="31" spans="1:383" ht="22.5" customHeight="1" x14ac:dyDescent="0.35">
      <c r="A31" s="65"/>
      <c r="B31" s="18"/>
      <c r="C31" s="66">
        <f t="shared" si="12"/>
        <v>0</v>
      </c>
      <c r="D31" s="5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57"/>
      <c r="AI31" s="56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7"/>
      <c r="BN31" s="56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57"/>
      <c r="CS31" s="56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57"/>
      <c r="DX31" s="56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57"/>
      <c r="FC31" s="56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57"/>
      <c r="GH31" s="56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57"/>
      <c r="HM31" s="56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57"/>
      <c r="IR31" s="56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57"/>
      <c r="JW31" s="56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57"/>
      <c r="LB31" s="56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57"/>
      <c r="MG31" s="56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19"/>
      <c r="NE31" s="3"/>
      <c r="NF31" s="3"/>
      <c r="NG31" s="3"/>
      <c r="NH31" s="3"/>
      <c r="NI31" s="3"/>
      <c r="NJ31" s="3"/>
      <c r="NK31" s="61"/>
    </row>
    <row r="32" spans="1:383" ht="22.5" customHeight="1" x14ac:dyDescent="0.35">
      <c r="A32" s="65"/>
      <c r="B32" s="18"/>
      <c r="C32" s="66">
        <f t="shared" si="12"/>
        <v>0</v>
      </c>
      <c r="D32" s="5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57"/>
      <c r="AI32" s="56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7"/>
      <c r="BN32" s="56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57"/>
      <c r="CS32" s="56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57"/>
      <c r="DX32" s="56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57"/>
      <c r="FC32" s="56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57"/>
      <c r="GH32" s="56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57"/>
      <c r="HM32" s="56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57"/>
      <c r="IR32" s="56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57"/>
      <c r="JW32" s="56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57"/>
      <c r="LB32" s="56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57"/>
      <c r="MG32" s="56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19"/>
      <c r="NE32" s="3"/>
      <c r="NF32" s="3"/>
      <c r="NG32" s="3"/>
      <c r="NH32" s="3"/>
      <c r="NI32" s="3"/>
      <c r="NJ32" s="3"/>
      <c r="NK32" s="61"/>
    </row>
    <row r="33" spans="1:375" ht="22.5" customHeight="1" x14ac:dyDescent="0.35">
      <c r="A33" s="65"/>
      <c r="B33" s="18"/>
      <c r="C33" s="66">
        <f t="shared" si="12"/>
        <v>0</v>
      </c>
      <c r="D33" s="5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57"/>
      <c r="AI33" s="56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7"/>
      <c r="BN33" s="56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57"/>
      <c r="CS33" s="56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57"/>
      <c r="DX33" s="56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57"/>
      <c r="FC33" s="56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57"/>
      <c r="GH33" s="56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57"/>
      <c r="HM33" s="56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57"/>
      <c r="IR33" s="56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57"/>
      <c r="JW33" s="56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57"/>
      <c r="LB33" s="56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57"/>
      <c r="MG33" s="56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19"/>
      <c r="NE33" s="3"/>
      <c r="NF33" s="3"/>
      <c r="NG33" s="3"/>
      <c r="NH33" s="3"/>
      <c r="NI33" s="3"/>
      <c r="NJ33" s="3"/>
      <c r="NK33" s="61"/>
    </row>
    <row r="34" spans="1:375" ht="22.5" customHeight="1" x14ac:dyDescent="0.35">
      <c r="A34" s="65"/>
      <c r="B34" s="18"/>
      <c r="C34" s="66">
        <f t="shared" si="12"/>
        <v>0</v>
      </c>
      <c r="D34" s="5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57"/>
      <c r="AI34" s="56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7"/>
      <c r="BN34" s="56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57"/>
      <c r="CS34" s="56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57"/>
      <c r="DX34" s="56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57"/>
      <c r="FC34" s="56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57"/>
      <c r="GH34" s="56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57"/>
      <c r="HM34" s="56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57"/>
      <c r="IR34" s="56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57"/>
      <c r="JW34" s="56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57"/>
      <c r="LB34" s="56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57"/>
      <c r="MG34" s="56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19"/>
      <c r="NE34" s="3"/>
      <c r="NF34" s="3"/>
      <c r="NG34" s="3"/>
      <c r="NH34" s="3"/>
      <c r="NI34" s="3"/>
      <c r="NJ34" s="3"/>
      <c r="NK34" s="61"/>
    </row>
    <row r="35" spans="1:375" ht="22.5" customHeight="1" x14ac:dyDescent="0.35">
      <c r="A35" s="65"/>
      <c r="B35" s="18"/>
      <c r="C35" s="66">
        <f t="shared" si="12"/>
        <v>0</v>
      </c>
      <c r="D35" s="5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57"/>
      <c r="AI35" s="56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7"/>
      <c r="BN35" s="56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57"/>
      <c r="CS35" s="56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57"/>
      <c r="DX35" s="56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57"/>
      <c r="FC35" s="56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57"/>
      <c r="GH35" s="56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57"/>
      <c r="HM35" s="56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57"/>
      <c r="IR35" s="56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57"/>
      <c r="JW35" s="56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57"/>
      <c r="LB35" s="56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57"/>
      <c r="MG35" s="56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19"/>
      <c r="NE35" s="3"/>
      <c r="NF35" s="3"/>
      <c r="NG35" s="3"/>
      <c r="NH35" s="3"/>
      <c r="NI35" s="3"/>
      <c r="NJ35" s="3"/>
      <c r="NK35" s="61"/>
    </row>
    <row r="36" spans="1:375" ht="22.5" customHeight="1" x14ac:dyDescent="0.35">
      <c r="A36" s="65"/>
      <c r="B36" s="18"/>
      <c r="C36" s="66">
        <f t="shared" si="12"/>
        <v>0</v>
      </c>
      <c r="D36" s="5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57"/>
      <c r="AI36" s="56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7"/>
      <c r="BN36" s="56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57"/>
      <c r="CS36" s="56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57"/>
      <c r="DX36" s="56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57"/>
      <c r="FC36" s="56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57"/>
      <c r="GH36" s="56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57"/>
      <c r="HM36" s="56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57"/>
      <c r="IR36" s="56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57"/>
      <c r="JW36" s="56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57"/>
      <c r="LB36" s="56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57"/>
      <c r="MG36" s="56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19"/>
      <c r="NE36" s="3"/>
      <c r="NF36" s="3"/>
      <c r="NG36" s="3"/>
      <c r="NH36" s="3"/>
      <c r="NI36" s="3"/>
      <c r="NJ36" s="3"/>
      <c r="NK36" s="61"/>
    </row>
    <row r="37" spans="1:375" ht="22.5" customHeight="1" x14ac:dyDescent="0.35">
      <c r="A37" s="65"/>
      <c r="B37" s="18"/>
      <c r="C37" s="66">
        <f t="shared" ref="C37:C66" si="14">COUNTIF(D37:NK37,"K")+COUNTIF(D37:NK37,"KK")</f>
        <v>0</v>
      </c>
      <c r="D37" s="5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57"/>
      <c r="AI37" s="56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7"/>
      <c r="BN37" s="56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57"/>
      <c r="CS37" s="56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57"/>
      <c r="DX37" s="56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57"/>
      <c r="FC37" s="56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57"/>
      <c r="GH37" s="56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57"/>
      <c r="HM37" s="56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57"/>
      <c r="IR37" s="56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57"/>
      <c r="JW37" s="56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57"/>
      <c r="LB37" s="56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57"/>
      <c r="MG37" s="56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19"/>
      <c r="NE37" s="3"/>
      <c r="NF37" s="3"/>
      <c r="NG37" s="3"/>
      <c r="NH37" s="3"/>
      <c r="NI37" s="3"/>
      <c r="NJ37" s="3"/>
      <c r="NK37" s="61"/>
    </row>
    <row r="38" spans="1:375" ht="22.5" customHeight="1" x14ac:dyDescent="0.35">
      <c r="A38" s="65"/>
      <c r="B38" s="18"/>
      <c r="C38" s="66">
        <f t="shared" si="14"/>
        <v>0</v>
      </c>
      <c r="D38" s="5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57"/>
      <c r="AI38" s="56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7"/>
      <c r="BN38" s="56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57"/>
      <c r="CS38" s="56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57"/>
      <c r="DX38" s="56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57"/>
      <c r="FC38" s="56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57"/>
      <c r="GH38" s="56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57"/>
      <c r="HM38" s="56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57"/>
      <c r="IR38" s="56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57"/>
      <c r="JW38" s="56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57"/>
      <c r="LB38" s="56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57"/>
      <c r="MG38" s="56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19"/>
      <c r="NE38" s="3"/>
      <c r="NF38" s="3"/>
      <c r="NG38" s="3"/>
      <c r="NH38" s="3"/>
      <c r="NI38" s="3"/>
      <c r="NJ38" s="3"/>
      <c r="NK38" s="61"/>
    </row>
    <row r="39" spans="1:375" ht="22.5" customHeight="1" x14ac:dyDescent="0.35">
      <c r="A39" s="65"/>
      <c r="B39" s="18"/>
      <c r="C39" s="66">
        <f t="shared" si="14"/>
        <v>0</v>
      </c>
      <c r="D39" s="5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57"/>
      <c r="AI39" s="56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7"/>
      <c r="BN39" s="56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57"/>
      <c r="CS39" s="56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57"/>
      <c r="DX39" s="56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57"/>
      <c r="FC39" s="56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57"/>
      <c r="GH39" s="56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57"/>
      <c r="HM39" s="56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57"/>
      <c r="IR39" s="56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57"/>
      <c r="JW39" s="56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57"/>
      <c r="LB39" s="56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57"/>
      <c r="MG39" s="56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19"/>
      <c r="NE39" s="3"/>
      <c r="NF39" s="3"/>
      <c r="NG39" s="3"/>
      <c r="NH39" s="3"/>
      <c r="NI39" s="3"/>
      <c r="NJ39" s="3"/>
      <c r="NK39" s="61"/>
    </row>
    <row r="40" spans="1:375" ht="22.5" customHeight="1" x14ac:dyDescent="0.35">
      <c r="A40" s="65"/>
      <c r="B40" s="18"/>
      <c r="C40" s="66">
        <f t="shared" si="14"/>
        <v>0</v>
      </c>
      <c r="D40" s="5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57"/>
      <c r="AI40" s="56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7"/>
      <c r="BN40" s="56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57"/>
      <c r="CS40" s="56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57"/>
      <c r="DX40" s="56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57"/>
      <c r="FC40" s="56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57"/>
      <c r="GH40" s="56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57"/>
      <c r="HM40" s="56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57"/>
      <c r="IR40" s="56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57"/>
      <c r="JW40" s="56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57"/>
      <c r="LB40" s="56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57"/>
      <c r="MG40" s="56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19"/>
      <c r="NE40" s="3"/>
      <c r="NF40" s="3"/>
      <c r="NG40" s="3"/>
      <c r="NH40" s="3"/>
      <c r="NI40" s="3"/>
      <c r="NJ40" s="3"/>
      <c r="NK40" s="61"/>
    </row>
    <row r="41" spans="1:375" ht="22.5" customHeight="1" x14ac:dyDescent="0.35">
      <c r="A41" s="65"/>
      <c r="B41" s="18"/>
      <c r="C41" s="66">
        <f t="shared" si="14"/>
        <v>0</v>
      </c>
      <c r="D41" s="5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57"/>
      <c r="AI41" s="56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7"/>
      <c r="BN41" s="56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57"/>
      <c r="CS41" s="56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57"/>
      <c r="DX41" s="56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57"/>
      <c r="FC41" s="56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57"/>
      <c r="GH41" s="56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57"/>
      <c r="HM41" s="56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57"/>
      <c r="IR41" s="56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57"/>
      <c r="JW41" s="56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57"/>
      <c r="LB41" s="56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57"/>
      <c r="MG41" s="56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19"/>
      <c r="NE41" s="3"/>
      <c r="NF41" s="3"/>
      <c r="NG41" s="3"/>
      <c r="NH41" s="3"/>
      <c r="NI41" s="3"/>
      <c r="NJ41" s="3"/>
      <c r="NK41" s="61"/>
    </row>
    <row r="42" spans="1:375" ht="22.5" customHeight="1" x14ac:dyDescent="0.35">
      <c r="A42" s="65"/>
      <c r="B42" s="18"/>
      <c r="C42" s="66">
        <f t="shared" si="14"/>
        <v>0</v>
      </c>
      <c r="D42" s="5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57"/>
      <c r="AI42" s="56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7"/>
      <c r="BN42" s="56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57"/>
      <c r="CS42" s="56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57"/>
      <c r="DX42" s="56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57"/>
      <c r="FC42" s="56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57"/>
      <c r="GH42" s="56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57"/>
      <c r="HM42" s="56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57"/>
      <c r="IR42" s="56"/>
      <c r="IS42" s="3"/>
      <c r="IT42" s="3"/>
      <c r="IU42" s="3"/>
      <c r="IV42" s="3"/>
      <c r="IW42" s="3"/>
      <c r="IX42" s="3"/>
      <c r="IY42" s="3"/>
      <c r="IZ42" s="3"/>
      <c r="JA42" s="3"/>
      <c r="JB42" s="3"/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JS42" s="3"/>
      <c r="JT42" s="3"/>
      <c r="JU42" s="3"/>
      <c r="JV42" s="57"/>
      <c r="JW42" s="56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57"/>
      <c r="LB42" s="56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57"/>
      <c r="MG42" s="56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19"/>
      <c r="NE42" s="3"/>
      <c r="NF42" s="3"/>
      <c r="NG42" s="3"/>
      <c r="NH42" s="3"/>
      <c r="NI42" s="3"/>
      <c r="NJ42" s="3"/>
      <c r="NK42" s="61"/>
    </row>
    <row r="43" spans="1:375" ht="22.5" customHeight="1" x14ac:dyDescent="0.35">
      <c r="A43" s="65"/>
      <c r="B43" s="18"/>
      <c r="C43" s="66">
        <f t="shared" si="14"/>
        <v>0</v>
      </c>
      <c r="D43" s="5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57"/>
      <c r="AI43" s="56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7"/>
      <c r="BN43" s="56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57"/>
      <c r="CS43" s="56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57"/>
      <c r="DX43" s="56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57"/>
      <c r="FC43" s="56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57"/>
      <c r="GH43" s="56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57"/>
      <c r="HM43" s="56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57"/>
      <c r="IR43" s="56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57"/>
      <c r="JW43" s="56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57"/>
      <c r="LB43" s="56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57"/>
      <c r="MG43" s="56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19"/>
      <c r="NE43" s="3"/>
      <c r="NF43" s="3"/>
      <c r="NG43" s="3"/>
      <c r="NH43" s="3"/>
      <c r="NI43" s="3"/>
      <c r="NJ43" s="3"/>
      <c r="NK43" s="61"/>
    </row>
    <row r="44" spans="1:375" ht="21" customHeight="1" x14ac:dyDescent="0.35">
      <c r="A44" s="65"/>
      <c r="B44" s="18"/>
      <c r="C44" s="66">
        <f t="shared" si="14"/>
        <v>0</v>
      </c>
      <c r="D44" s="5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57"/>
      <c r="AI44" s="56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57"/>
      <c r="BN44" s="56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57"/>
      <c r="CS44" s="56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57"/>
      <c r="DX44" s="56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57"/>
      <c r="FC44" s="56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57"/>
      <c r="GH44" s="56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57"/>
      <c r="HM44" s="56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57"/>
      <c r="IR44" s="56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57"/>
      <c r="JW44" s="56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57"/>
      <c r="LB44" s="56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57"/>
      <c r="MG44" s="56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19"/>
      <c r="NE44" s="3"/>
      <c r="NF44" s="3"/>
      <c r="NG44" s="3"/>
      <c r="NH44" s="3"/>
      <c r="NI44" s="3"/>
      <c r="NJ44" s="3"/>
      <c r="NK44" s="61"/>
    </row>
    <row r="45" spans="1:375" ht="21" customHeight="1" x14ac:dyDescent="0.35">
      <c r="A45" s="65"/>
      <c r="B45" s="18"/>
      <c r="C45" s="66">
        <f t="shared" si="14"/>
        <v>0</v>
      </c>
      <c r="D45" s="5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57"/>
      <c r="AI45" s="56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7"/>
      <c r="BN45" s="56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57"/>
      <c r="CS45" s="56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57"/>
      <c r="DX45" s="56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57"/>
      <c r="FC45" s="56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57"/>
      <c r="GH45" s="56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57"/>
      <c r="HM45" s="56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57"/>
      <c r="IR45" s="56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57"/>
      <c r="JW45" s="56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57"/>
      <c r="LB45" s="56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57"/>
      <c r="MG45" s="56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19"/>
      <c r="NE45" s="3"/>
      <c r="NF45" s="3"/>
      <c r="NG45" s="3"/>
      <c r="NH45" s="3"/>
      <c r="NI45" s="3"/>
      <c r="NJ45" s="3"/>
      <c r="NK45" s="61"/>
    </row>
    <row r="46" spans="1:375" ht="21" customHeight="1" x14ac:dyDescent="0.35">
      <c r="A46" s="65"/>
      <c r="B46" s="18"/>
      <c r="C46" s="66">
        <f t="shared" si="14"/>
        <v>0</v>
      </c>
      <c r="D46" s="5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57"/>
      <c r="AI46" s="56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7"/>
      <c r="BN46" s="56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57"/>
      <c r="CS46" s="56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57"/>
      <c r="DX46" s="56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57"/>
      <c r="FC46" s="56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57"/>
      <c r="GH46" s="56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57"/>
      <c r="HM46" s="56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57"/>
      <c r="IR46" s="56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57"/>
      <c r="JW46" s="56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57"/>
      <c r="LB46" s="56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57"/>
      <c r="MG46" s="56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19"/>
      <c r="NE46" s="3"/>
      <c r="NF46" s="3"/>
      <c r="NG46" s="3"/>
      <c r="NH46" s="3"/>
      <c r="NI46" s="3"/>
      <c r="NJ46" s="3"/>
      <c r="NK46" s="61"/>
    </row>
    <row r="47" spans="1:375" ht="21" customHeight="1" x14ac:dyDescent="0.35">
      <c r="A47" s="65"/>
      <c r="B47" s="18"/>
      <c r="C47" s="66">
        <f t="shared" si="14"/>
        <v>0</v>
      </c>
      <c r="D47" s="5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57"/>
      <c r="AI47" s="56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7"/>
      <c r="BN47" s="56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57"/>
      <c r="CS47" s="56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57"/>
      <c r="DX47" s="56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57"/>
      <c r="FC47" s="56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57"/>
      <c r="GH47" s="56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57"/>
      <c r="HM47" s="56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57"/>
      <c r="IR47" s="56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57"/>
      <c r="JW47" s="56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57"/>
      <c r="LB47" s="56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57"/>
      <c r="MG47" s="56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19"/>
      <c r="NE47" s="3"/>
      <c r="NF47" s="3"/>
      <c r="NG47" s="3"/>
      <c r="NH47" s="3"/>
      <c r="NI47" s="3"/>
      <c r="NJ47" s="3"/>
      <c r="NK47" s="61"/>
    </row>
    <row r="48" spans="1:375" ht="21" customHeight="1" x14ac:dyDescent="0.35">
      <c r="A48" s="65"/>
      <c r="B48" s="18"/>
      <c r="C48" s="66">
        <f t="shared" si="14"/>
        <v>0</v>
      </c>
      <c r="D48" s="5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57"/>
      <c r="AI48" s="56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7"/>
      <c r="BN48" s="56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57"/>
      <c r="CS48" s="56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57"/>
      <c r="DX48" s="56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57"/>
      <c r="FC48" s="56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57"/>
      <c r="GH48" s="56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57"/>
      <c r="HM48" s="56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57"/>
      <c r="IR48" s="56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57"/>
      <c r="JW48" s="56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57"/>
      <c r="LB48" s="56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57"/>
      <c r="MG48" s="56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19"/>
      <c r="NE48" s="3"/>
      <c r="NF48" s="3"/>
      <c r="NG48" s="3"/>
      <c r="NH48" s="3"/>
      <c r="NI48" s="3"/>
      <c r="NJ48" s="3"/>
      <c r="NK48" s="61"/>
    </row>
    <row r="49" spans="1:375" ht="21" customHeight="1" x14ac:dyDescent="0.35">
      <c r="A49" s="65"/>
      <c r="B49" s="18"/>
      <c r="C49" s="66">
        <f t="shared" si="14"/>
        <v>0</v>
      </c>
      <c r="D49" s="5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57"/>
      <c r="AI49" s="56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7"/>
      <c r="BN49" s="56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57"/>
      <c r="CS49" s="56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57"/>
      <c r="DX49" s="56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57"/>
      <c r="FC49" s="56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57"/>
      <c r="GH49" s="56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57"/>
      <c r="HM49" s="56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57"/>
      <c r="IR49" s="56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57"/>
      <c r="JW49" s="56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57"/>
      <c r="LB49" s="56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57"/>
      <c r="MG49" s="56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19"/>
      <c r="NE49" s="3"/>
      <c r="NF49" s="3"/>
      <c r="NG49" s="3"/>
      <c r="NH49" s="3"/>
      <c r="NI49" s="3"/>
      <c r="NJ49" s="3"/>
      <c r="NK49" s="61"/>
    </row>
    <row r="50" spans="1:375" ht="21" customHeight="1" x14ac:dyDescent="0.35">
      <c r="A50" s="65"/>
      <c r="B50" s="18"/>
      <c r="C50" s="66">
        <f t="shared" si="14"/>
        <v>0</v>
      </c>
      <c r="D50" s="5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57"/>
      <c r="AI50" s="56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7"/>
      <c r="BN50" s="56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57"/>
      <c r="CS50" s="56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57"/>
      <c r="DX50" s="56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57"/>
      <c r="FC50" s="56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57"/>
      <c r="GH50" s="56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57"/>
      <c r="HM50" s="56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57"/>
      <c r="IR50" s="56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57"/>
      <c r="JW50" s="56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57"/>
      <c r="LB50" s="56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57"/>
      <c r="MG50" s="56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19"/>
      <c r="NE50" s="3"/>
      <c r="NF50" s="3"/>
      <c r="NG50" s="3"/>
      <c r="NH50" s="3"/>
      <c r="NI50" s="3"/>
      <c r="NJ50" s="3"/>
      <c r="NK50" s="61"/>
    </row>
    <row r="51" spans="1:375" ht="21" customHeight="1" x14ac:dyDescent="0.35">
      <c r="A51" s="65"/>
      <c r="B51" s="18"/>
      <c r="C51" s="66">
        <f t="shared" si="14"/>
        <v>0</v>
      </c>
      <c r="D51" s="5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57"/>
      <c r="AI51" s="56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7"/>
      <c r="BN51" s="56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57"/>
      <c r="CS51" s="56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57"/>
      <c r="DX51" s="56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57"/>
      <c r="FC51" s="56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57"/>
      <c r="GH51" s="56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57"/>
      <c r="HM51" s="56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57"/>
      <c r="IR51" s="56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57"/>
      <c r="JW51" s="56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57"/>
      <c r="LB51" s="56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57"/>
      <c r="MG51" s="56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19"/>
      <c r="NE51" s="3"/>
      <c r="NF51" s="3"/>
      <c r="NG51" s="3"/>
      <c r="NH51" s="3"/>
      <c r="NI51" s="3"/>
      <c r="NJ51" s="3"/>
      <c r="NK51" s="61"/>
    </row>
    <row r="52" spans="1:375" ht="21" customHeight="1" x14ac:dyDescent="0.35">
      <c r="A52" s="65"/>
      <c r="B52" s="18"/>
      <c r="C52" s="66">
        <f t="shared" si="14"/>
        <v>0</v>
      </c>
      <c r="D52" s="5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57"/>
      <c r="AI52" s="56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7"/>
      <c r="BN52" s="56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57"/>
      <c r="CS52" s="56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57"/>
      <c r="DX52" s="56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57"/>
      <c r="FC52" s="56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57"/>
      <c r="GH52" s="56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57"/>
      <c r="HM52" s="56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57"/>
      <c r="IR52" s="56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57"/>
      <c r="JW52" s="56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57"/>
      <c r="LB52" s="56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57"/>
      <c r="MG52" s="56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19"/>
      <c r="NE52" s="3"/>
      <c r="NF52" s="3"/>
      <c r="NG52" s="3"/>
      <c r="NH52" s="3"/>
      <c r="NI52" s="3"/>
      <c r="NJ52" s="3"/>
      <c r="NK52" s="61"/>
    </row>
    <row r="53" spans="1:375" ht="21" customHeight="1" x14ac:dyDescent="0.35">
      <c r="A53" s="65"/>
      <c r="B53" s="18"/>
      <c r="C53" s="66">
        <f t="shared" si="14"/>
        <v>0</v>
      </c>
      <c r="D53" s="5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57"/>
      <c r="AI53" s="56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7"/>
      <c r="BN53" s="56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57"/>
      <c r="CS53" s="56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57"/>
      <c r="DX53" s="56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57"/>
      <c r="FC53" s="56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57"/>
      <c r="GH53" s="56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57"/>
      <c r="HM53" s="56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57"/>
      <c r="IR53" s="56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  <c r="JV53" s="57"/>
      <c r="JW53" s="56"/>
      <c r="JX53" s="3"/>
      <c r="JY53" s="3"/>
      <c r="JZ53" s="3"/>
      <c r="KA53" s="3"/>
      <c r="KB53" s="3"/>
      <c r="KC53" s="3"/>
      <c r="KD53" s="3"/>
      <c r="KE53" s="3"/>
      <c r="KF53" s="3"/>
      <c r="KG53" s="3"/>
      <c r="KH53" s="3"/>
      <c r="KI53" s="3"/>
      <c r="KJ53" s="3"/>
      <c r="KK53" s="3"/>
      <c r="KL53" s="3"/>
      <c r="KM53" s="3"/>
      <c r="KN53" s="3"/>
      <c r="KO53" s="3"/>
      <c r="KP53" s="3"/>
      <c r="KQ53" s="3"/>
      <c r="KR53" s="3"/>
      <c r="KS53" s="3"/>
      <c r="KT53" s="3"/>
      <c r="KU53" s="3"/>
      <c r="KV53" s="3"/>
      <c r="KW53" s="3"/>
      <c r="KX53" s="3"/>
      <c r="KY53" s="3"/>
      <c r="KZ53" s="3"/>
      <c r="LA53" s="57"/>
      <c r="LB53" s="56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  <c r="LT53" s="3"/>
      <c r="LU53" s="3"/>
      <c r="LV53" s="3"/>
      <c r="LW53" s="3"/>
      <c r="LX53" s="3"/>
      <c r="LY53" s="3"/>
      <c r="LZ53" s="3"/>
      <c r="MA53" s="3"/>
      <c r="MB53" s="3"/>
      <c r="MC53" s="3"/>
      <c r="MD53" s="3"/>
      <c r="ME53" s="3"/>
      <c r="MF53" s="57"/>
      <c r="MG53" s="56"/>
      <c r="MH53" s="3"/>
      <c r="MI53" s="3"/>
      <c r="MJ53" s="3"/>
      <c r="MK53" s="3"/>
      <c r="ML53" s="3"/>
      <c r="MM53" s="3"/>
      <c r="MN53" s="3"/>
      <c r="MO53" s="3"/>
      <c r="MP53" s="3"/>
      <c r="MQ53" s="3"/>
      <c r="MR53" s="3"/>
      <c r="MS53" s="3"/>
      <c r="MT53" s="3"/>
      <c r="MU53" s="3"/>
      <c r="MV53" s="3"/>
      <c r="MW53" s="3"/>
      <c r="MX53" s="3"/>
      <c r="MY53" s="3"/>
      <c r="MZ53" s="3"/>
      <c r="NA53" s="3"/>
      <c r="NB53" s="3"/>
      <c r="NC53" s="3"/>
      <c r="ND53" s="19"/>
      <c r="NE53" s="3"/>
      <c r="NF53" s="3"/>
      <c r="NG53" s="3"/>
      <c r="NH53" s="3"/>
      <c r="NI53" s="3"/>
      <c r="NJ53" s="3"/>
      <c r="NK53" s="61"/>
    </row>
    <row r="54" spans="1:375" ht="21" customHeight="1" x14ac:dyDescent="0.35">
      <c r="A54" s="65"/>
      <c r="B54" s="18"/>
      <c r="C54" s="66">
        <f t="shared" si="14"/>
        <v>0</v>
      </c>
      <c r="D54" s="5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57"/>
      <c r="AI54" s="56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7"/>
      <c r="BN54" s="56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57"/>
      <c r="CS54" s="56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57"/>
      <c r="DX54" s="56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57"/>
      <c r="FC54" s="56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57"/>
      <c r="GH54" s="56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57"/>
      <c r="HM54" s="56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57"/>
      <c r="IR54" s="56"/>
      <c r="IS54" s="3"/>
      <c r="IT54" s="3"/>
      <c r="IU54" s="3"/>
      <c r="IV54" s="3"/>
      <c r="IW54" s="3"/>
      <c r="IX54" s="3"/>
      <c r="IY54" s="3"/>
      <c r="IZ54" s="3"/>
      <c r="JA54" s="3"/>
      <c r="JB54" s="3"/>
      <c r="JC54" s="3"/>
      <c r="JD54" s="3"/>
      <c r="JE54" s="3"/>
      <c r="JF54" s="3"/>
      <c r="JG54" s="3"/>
      <c r="JH54" s="3"/>
      <c r="JI54" s="3"/>
      <c r="JJ54" s="3"/>
      <c r="JK54" s="3"/>
      <c r="JL54" s="3"/>
      <c r="JM54" s="3"/>
      <c r="JN54" s="3"/>
      <c r="JO54" s="3"/>
      <c r="JP54" s="3"/>
      <c r="JQ54" s="3"/>
      <c r="JR54" s="3"/>
      <c r="JS54" s="3"/>
      <c r="JT54" s="3"/>
      <c r="JU54" s="3"/>
      <c r="JV54" s="57"/>
      <c r="JW54" s="56"/>
      <c r="JX54" s="3"/>
      <c r="JY54" s="3"/>
      <c r="JZ54" s="3"/>
      <c r="KA54" s="3"/>
      <c r="KB54" s="3"/>
      <c r="KC54" s="3"/>
      <c r="KD54" s="3"/>
      <c r="KE54" s="3"/>
      <c r="KF54" s="3"/>
      <c r="KG54" s="3"/>
      <c r="KH54" s="3"/>
      <c r="KI54" s="3"/>
      <c r="KJ54" s="3"/>
      <c r="KK54" s="3"/>
      <c r="KL54" s="3"/>
      <c r="KM54" s="3"/>
      <c r="KN54" s="3"/>
      <c r="KO54" s="3"/>
      <c r="KP54" s="3"/>
      <c r="KQ54" s="3"/>
      <c r="KR54" s="3"/>
      <c r="KS54" s="3"/>
      <c r="KT54" s="3"/>
      <c r="KU54" s="3"/>
      <c r="KV54" s="3"/>
      <c r="KW54" s="3"/>
      <c r="KX54" s="3"/>
      <c r="KY54" s="3"/>
      <c r="KZ54" s="3"/>
      <c r="LA54" s="57"/>
      <c r="LB54" s="56"/>
      <c r="LC54" s="3"/>
      <c r="LD54" s="3"/>
      <c r="LE54" s="3"/>
      <c r="LF54" s="3"/>
      <c r="LG54" s="3"/>
      <c r="LH54" s="3"/>
      <c r="LI54" s="3"/>
      <c r="LJ54" s="3"/>
      <c r="LK54" s="3"/>
      <c r="LL54" s="3"/>
      <c r="LM54" s="3"/>
      <c r="LN54" s="3"/>
      <c r="LO54" s="3"/>
      <c r="LP54" s="3"/>
      <c r="LQ54" s="3"/>
      <c r="LR54" s="3"/>
      <c r="LS54" s="3"/>
      <c r="LT54" s="3"/>
      <c r="LU54" s="3"/>
      <c r="LV54" s="3"/>
      <c r="LW54" s="3"/>
      <c r="LX54" s="3"/>
      <c r="LY54" s="3"/>
      <c r="LZ54" s="3"/>
      <c r="MA54" s="3"/>
      <c r="MB54" s="3"/>
      <c r="MC54" s="3"/>
      <c r="MD54" s="3"/>
      <c r="ME54" s="3"/>
      <c r="MF54" s="57"/>
      <c r="MG54" s="56"/>
      <c r="MH54" s="3"/>
      <c r="MI54" s="3"/>
      <c r="MJ54" s="3"/>
      <c r="MK54" s="3"/>
      <c r="ML54" s="3"/>
      <c r="MM54" s="3"/>
      <c r="MN54" s="3"/>
      <c r="MO54" s="3"/>
      <c r="MP54" s="3"/>
      <c r="MQ54" s="3"/>
      <c r="MR54" s="3"/>
      <c r="MS54" s="3"/>
      <c r="MT54" s="3"/>
      <c r="MU54" s="3"/>
      <c r="MV54" s="3"/>
      <c r="MW54" s="3"/>
      <c r="MX54" s="3"/>
      <c r="MY54" s="3"/>
      <c r="MZ54" s="3"/>
      <c r="NA54" s="3"/>
      <c r="NB54" s="3"/>
      <c r="NC54" s="3"/>
      <c r="ND54" s="19"/>
      <c r="NE54" s="3"/>
      <c r="NF54" s="3"/>
      <c r="NG54" s="3"/>
      <c r="NH54" s="3"/>
      <c r="NI54" s="3"/>
      <c r="NJ54" s="3"/>
      <c r="NK54" s="61"/>
    </row>
    <row r="55" spans="1:375" ht="21" customHeight="1" x14ac:dyDescent="0.35">
      <c r="A55" s="65"/>
      <c r="B55" s="18"/>
      <c r="C55" s="66">
        <f t="shared" si="14"/>
        <v>0</v>
      </c>
      <c r="D55" s="5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57"/>
      <c r="AI55" s="56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7"/>
      <c r="BN55" s="56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57"/>
      <c r="CS55" s="56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57"/>
      <c r="DX55" s="56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57"/>
      <c r="FC55" s="56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57"/>
      <c r="GH55" s="56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57"/>
      <c r="HM55" s="56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57"/>
      <c r="IR55" s="56"/>
      <c r="IS55" s="3"/>
      <c r="IT55" s="3"/>
      <c r="IU55" s="3"/>
      <c r="IV55" s="3"/>
      <c r="IW55" s="3"/>
      <c r="IX55" s="3"/>
      <c r="IY55" s="3"/>
      <c r="IZ55" s="3"/>
      <c r="JA55" s="3"/>
      <c r="JB55" s="3"/>
      <c r="JC55" s="3"/>
      <c r="JD55" s="3"/>
      <c r="JE55" s="3"/>
      <c r="JF55" s="3"/>
      <c r="JG55" s="3"/>
      <c r="JH55" s="3"/>
      <c r="JI55" s="3"/>
      <c r="JJ55" s="3"/>
      <c r="JK55" s="3"/>
      <c r="JL55" s="3"/>
      <c r="JM55" s="3"/>
      <c r="JN55" s="3"/>
      <c r="JO55" s="3"/>
      <c r="JP55" s="3"/>
      <c r="JQ55" s="3"/>
      <c r="JR55" s="3"/>
      <c r="JS55" s="3"/>
      <c r="JT55" s="3"/>
      <c r="JU55" s="3"/>
      <c r="JV55" s="57"/>
      <c r="JW55" s="56"/>
      <c r="JX55" s="3"/>
      <c r="JY55" s="3"/>
      <c r="JZ55" s="3"/>
      <c r="KA55" s="3"/>
      <c r="KB55" s="3"/>
      <c r="KC55" s="3"/>
      <c r="KD55" s="3"/>
      <c r="KE55" s="3"/>
      <c r="KF55" s="3"/>
      <c r="KG55" s="3"/>
      <c r="KH55" s="3"/>
      <c r="KI55" s="3"/>
      <c r="KJ55" s="3"/>
      <c r="KK55" s="3"/>
      <c r="KL55" s="3"/>
      <c r="KM55" s="3"/>
      <c r="KN55" s="3"/>
      <c r="KO55" s="3"/>
      <c r="KP55" s="3"/>
      <c r="KQ55" s="3"/>
      <c r="KR55" s="3"/>
      <c r="KS55" s="3"/>
      <c r="KT55" s="3"/>
      <c r="KU55" s="3"/>
      <c r="KV55" s="3"/>
      <c r="KW55" s="3"/>
      <c r="KX55" s="3"/>
      <c r="KY55" s="3"/>
      <c r="KZ55" s="3"/>
      <c r="LA55" s="57"/>
      <c r="LB55" s="56"/>
      <c r="LC55" s="3"/>
      <c r="LD55" s="3"/>
      <c r="LE55" s="3"/>
      <c r="LF55" s="3"/>
      <c r="LG55" s="3"/>
      <c r="LH55" s="3"/>
      <c r="LI55" s="3"/>
      <c r="LJ55" s="3"/>
      <c r="LK55" s="3"/>
      <c r="LL55" s="3"/>
      <c r="LM55" s="3"/>
      <c r="LN55" s="3"/>
      <c r="LO55" s="3"/>
      <c r="LP55" s="3"/>
      <c r="LQ55" s="3"/>
      <c r="LR55" s="3"/>
      <c r="LS55" s="3"/>
      <c r="LT55" s="3"/>
      <c r="LU55" s="3"/>
      <c r="LV55" s="3"/>
      <c r="LW55" s="3"/>
      <c r="LX55" s="3"/>
      <c r="LY55" s="3"/>
      <c r="LZ55" s="3"/>
      <c r="MA55" s="3"/>
      <c r="MB55" s="3"/>
      <c r="MC55" s="3"/>
      <c r="MD55" s="3"/>
      <c r="ME55" s="3"/>
      <c r="MF55" s="57"/>
      <c r="MG55" s="56"/>
      <c r="MH55" s="3"/>
      <c r="MI55" s="3"/>
      <c r="MJ55" s="3"/>
      <c r="MK55" s="3"/>
      <c r="ML55" s="3"/>
      <c r="MM55" s="3"/>
      <c r="MN55" s="3"/>
      <c r="MO55" s="3"/>
      <c r="MP55" s="3"/>
      <c r="MQ55" s="3"/>
      <c r="MR55" s="3"/>
      <c r="MS55" s="3"/>
      <c r="MT55" s="3"/>
      <c r="MU55" s="3"/>
      <c r="MV55" s="3"/>
      <c r="MW55" s="3"/>
      <c r="MX55" s="3"/>
      <c r="MY55" s="3"/>
      <c r="MZ55" s="3"/>
      <c r="NA55" s="3"/>
      <c r="NB55" s="3"/>
      <c r="NC55" s="3"/>
      <c r="ND55" s="19"/>
      <c r="NE55" s="3"/>
      <c r="NF55" s="3"/>
      <c r="NG55" s="3"/>
      <c r="NH55" s="3"/>
      <c r="NI55" s="3"/>
      <c r="NJ55" s="3"/>
      <c r="NK55" s="61"/>
    </row>
    <row r="56" spans="1:375" ht="21" customHeight="1" x14ac:dyDescent="0.35">
      <c r="A56" s="65"/>
      <c r="B56" s="18"/>
      <c r="C56" s="66">
        <f t="shared" si="14"/>
        <v>0</v>
      </c>
      <c r="D56" s="5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57"/>
      <c r="AI56" s="56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57"/>
      <c r="BN56" s="56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57"/>
      <c r="CS56" s="56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57"/>
      <c r="DX56" s="56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57"/>
      <c r="FC56" s="56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57"/>
      <c r="GH56" s="56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57"/>
      <c r="HM56" s="56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57"/>
      <c r="IR56" s="56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  <c r="JV56" s="57"/>
      <c r="JW56" s="56"/>
      <c r="JX56" s="3"/>
      <c r="JY56" s="3"/>
      <c r="JZ56" s="3"/>
      <c r="KA56" s="3"/>
      <c r="KB56" s="3"/>
      <c r="KC56" s="3"/>
      <c r="KD56" s="3"/>
      <c r="KE56" s="3"/>
      <c r="KF56" s="3"/>
      <c r="KG56" s="3"/>
      <c r="KH56" s="3"/>
      <c r="KI56" s="3"/>
      <c r="KJ56" s="3"/>
      <c r="KK56" s="3"/>
      <c r="KL56" s="3"/>
      <c r="KM56" s="3"/>
      <c r="KN56" s="3"/>
      <c r="KO56" s="3"/>
      <c r="KP56" s="3"/>
      <c r="KQ56" s="3"/>
      <c r="KR56" s="3"/>
      <c r="KS56" s="3"/>
      <c r="KT56" s="3"/>
      <c r="KU56" s="3"/>
      <c r="KV56" s="3"/>
      <c r="KW56" s="3"/>
      <c r="KX56" s="3"/>
      <c r="KY56" s="3"/>
      <c r="KZ56" s="3"/>
      <c r="LA56" s="57"/>
      <c r="LB56" s="56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  <c r="LT56" s="3"/>
      <c r="LU56" s="3"/>
      <c r="LV56" s="3"/>
      <c r="LW56" s="3"/>
      <c r="LX56" s="3"/>
      <c r="LY56" s="3"/>
      <c r="LZ56" s="3"/>
      <c r="MA56" s="3"/>
      <c r="MB56" s="3"/>
      <c r="MC56" s="3"/>
      <c r="MD56" s="3"/>
      <c r="ME56" s="3"/>
      <c r="MF56" s="57"/>
      <c r="MG56" s="56"/>
      <c r="MH56" s="3"/>
      <c r="MI56" s="3"/>
      <c r="MJ56" s="3"/>
      <c r="MK56" s="3"/>
      <c r="ML56" s="3"/>
      <c r="MM56" s="3"/>
      <c r="MN56" s="3"/>
      <c r="MO56" s="3"/>
      <c r="MP56" s="3"/>
      <c r="MQ56" s="3"/>
      <c r="MR56" s="3"/>
      <c r="MS56" s="3"/>
      <c r="MT56" s="3"/>
      <c r="MU56" s="3"/>
      <c r="MV56" s="3"/>
      <c r="MW56" s="3"/>
      <c r="MX56" s="3"/>
      <c r="MY56" s="3"/>
      <c r="MZ56" s="3"/>
      <c r="NA56" s="3"/>
      <c r="NB56" s="3"/>
      <c r="NC56" s="3"/>
      <c r="ND56" s="19"/>
      <c r="NE56" s="3"/>
      <c r="NF56" s="3"/>
      <c r="NG56" s="3"/>
      <c r="NH56" s="3"/>
      <c r="NI56" s="3"/>
      <c r="NJ56" s="3"/>
      <c r="NK56" s="61"/>
    </row>
    <row r="57" spans="1:375" ht="21" customHeight="1" x14ac:dyDescent="0.35">
      <c r="A57" s="65"/>
      <c r="B57" s="18"/>
      <c r="C57" s="66">
        <f t="shared" si="14"/>
        <v>0</v>
      </c>
      <c r="D57" s="5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57"/>
      <c r="AI57" s="56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57"/>
      <c r="BN57" s="56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57"/>
      <c r="CS57" s="56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57"/>
      <c r="DX57" s="56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57"/>
      <c r="FC57" s="56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57"/>
      <c r="GH57" s="56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57"/>
      <c r="HM57" s="56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57"/>
      <c r="IR57" s="56"/>
      <c r="IS57" s="3"/>
      <c r="IT57" s="3"/>
      <c r="IU57" s="3"/>
      <c r="IV57" s="3"/>
      <c r="IW57" s="3"/>
      <c r="IX57" s="3"/>
      <c r="IY57" s="3"/>
      <c r="IZ57" s="3"/>
      <c r="JA57" s="3"/>
      <c r="JB57" s="3"/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JS57" s="3"/>
      <c r="JT57" s="3"/>
      <c r="JU57" s="3"/>
      <c r="JV57" s="57"/>
      <c r="JW57" s="56"/>
      <c r="JX57" s="3"/>
      <c r="JY57" s="3"/>
      <c r="JZ57" s="3"/>
      <c r="KA57" s="3"/>
      <c r="KB57" s="3"/>
      <c r="KC57" s="3"/>
      <c r="KD57" s="3"/>
      <c r="KE57" s="3"/>
      <c r="KF57" s="3"/>
      <c r="KG57" s="3"/>
      <c r="KH57" s="3"/>
      <c r="KI57" s="3"/>
      <c r="KJ57" s="3"/>
      <c r="KK57" s="3"/>
      <c r="KL57" s="3"/>
      <c r="KM57" s="3"/>
      <c r="KN57" s="3"/>
      <c r="KO57" s="3"/>
      <c r="KP57" s="3"/>
      <c r="KQ57" s="3"/>
      <c r="KR57" s="3"/>
      <c r="KS57" s="3"/>
      <c r="KT57" s="3"/>
      <c r="KU57" s="3"/>
      <c r="KV57" s="3"/>
      <c r="KW57" s="3"/>
      <c r="KX57" s="3"/>
      <c r="KY57" s="3"/>
      <c r="KZ57" s="3"/>
      <c r="LA57" s="57"/>
      <c r="LB57" s="56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  <c r="LT57" s="3"/>
      <c r="LU57" s="3"/>
      <c r="LV57" s="3"/>
      <c r="LW57" s="3"/>
      <c r="LX57" s="3"/>
      <c r="LY57" s="3"/>
      <c r="LZ57" s="3"/>
      <c r="MA57" s="3"/>
      <c r="MB57" s="3"/>
      <c r="MC57" s="3"/>
      <c r="MD57" s="3"/>
      <c r="ME57" s="3"/>
      <c r="MF57" s="57"/>
      <c r="MG57" s="56"/>
      <c r="MH57" s="3"/>
      <c r="MI57" s="3"/>
      <c r="MJ57" s="3"/>
      <c r="MK57" s="3"/>
      <c r="ML57" s="3"/>
      <c r="MM57" s="3"/>
      <c r="MN57" s="3"/>
      <c r="MO57" s="3"/>
      <c r="MP57" s="3"/>
      <c r="MQ57" s="3"/>
      <c r="MR57" s="3"/>
      <c r="MS57" s="3"/>
      <c r="MT57" s="3"/>
      <c r="MU57" s="3"/>
      <c r="MV57" s="3"/>
      <c r="MW57" s="3"/>
      <c r="MX57" s="3"/>
      <c r="MY57" s="3"/>
      <c r="MZ57" s="3"/>
      <c r="NA57" s="3"/>
      <c r="NB57" s="3"/>
      <c r="NC57" s="3"/>
      <c r="ND57" s="19"/>
      <c r="NE57" s="3"/>
      <c r="NF57" s="3"/>
      <c r="NG57" s="3"/>
      <c r="NH57" s="3"/>
      <c r="NI57" s="3"/>
      <c r="NJ57" s="3"/>
      <c r="NK57" s="61"/>
    </row>
    <row r="58" spans="1:375" ht="21" customHeight="1" x14ac:dyDescent="0.35">
      <c r="A58" s="65"/>
      <c r="B58" s="18"/>
      <c r="C58" s="66">
        <f t="shared" si="14"/>
        <v>0</v>
      </c>
      <c r="D58" s="5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57"/>
      <c r="AI58" s="56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57"/>
      <c r="BN58" s="56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57"/>
      <c r="CS58" s="56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57"/>
      <c r="DX58" s="56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57"/>
      <c r="FC58" s="56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57"/>
      <c r="GH58" s="56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57"/>
      <c r="HM58" s="56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57"/>
      <c r="IR58" s="56"/>
      <c r="IS58" s="3"/>
      <c r="IT58" s="3"/>
      <c r="IU58" s="3"/>
      <c r="IV58" s="3"/>
      <c r="IW58" s="3"/>
      <c r="IX58" s="3"/>
      <c r="IY58" s="3"/>
      <c r="IZ58" s="3"/>
      <c r="JA58" s="3"/>
      <c r="JB58" s="3"/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3"/>
      <c r="JO58" s="3"/>
      <c r="JP58" s="3"/>
      <c r="JQ58" s="3"/>
      <c r="JR58" s="3"/>
      <c r="JS58" s="3"/>
      <c r="JT58" s="3"/>
      <c r="JU58" s="3"/>
      <c r="JV58" s="57"/>
      <c r="JW58" s="56"/>
      <c r="JX58" s="3"/>
      <c r="JY58" s="3"/>
      <c r="JZ58" s="3"/>
      <c r="KA58" s="3"/>
      <c r="KB58" s="3"/>
      <c r="KC58" s="3"/>
      <c r="KD58" s="3"/>
      <c r="KE58" s="3"/>
      <c r="KF58" s="3"/>
      <c r="KG58" s="3"/>
      <c r="KH58" s="3"/>
      <c r="KI58" s="3"/>
      <c r="KJ58" s="3"/>
      <c r="KK58" s="3"/>
      <c r="KL58" s="3"/>
      <c r="KM58" s="3"/>
      <c r="KN58" s="3"/>
      <c r="KO58" s="3"/>
      <c r="KP58" s="3"/>
      <c r="KQ58" s="3"/>
      <c r="KR58" s="3"/>
      <c r="KS58" s="3"/>
      <c r="KT58" s="3"/>
      <c r="KU58" s="3"/>
      <c r="KV58" s="3"/>
      <c r="KW58" s="3"/>
      <c r="KX58" s="3"/>
      <c r="KY58" s="3"/>
      <c r="KZ58" s="3"/>
      <c r="LA58" s="57"/>
      <c r="LB58" s="56"/>
      <c r="LC58" s="3"/>
      <c r="LD58" s="3"/>
      <c r="LE58" s="3"/>
      <c r="LF58" s="3"/>
      <c r="LG58" s="3"/>
      <c r="LH58" s="3"/>
      <c r="LI58" s="3"/>
      <c r="LJ58" s="3"/>
      <c r="LK58" s="3"/>
      <c r="LL58" s="3"/>
      <c r="LM58" s="3"/>
      <c r="LN58" s="3"/>
      <c r="LO58" s="3"/>
      <c r="LP58" s="3"/>
      <c r="LQ58" s="3"/>
      <c r="LR58" s="3"/>
      <c r="LS58" s="3"/>
      <c r="LT58" s="3"/>
      <c r="LU58" s="3"/>
      <c r="LV58" s="3"/>
      <c r="LW58" s="3"/>
      <c r="LX58" s="3"/>
      <c r="LY58" s="3"/>
      <c r="LZ58" s="3"/>
      <c r="MA58" s="3"/>
      <c r="MB58" s="3"/>
      <c r="MC58" s="3"/>
      <c r="MD58" s="3"/>
      <c r="ME58" s="3"/>
      <c r="MF58" s="57"/>
      <c r="MG58" s="56"/>
      <c r="MH58" s="3"/>
      <c r="MI58" s="3"/>
      <c r="MJ58" s="3"/>
      <c r="MK58" s="3"/>
      <c r="ML58" s="3"/>
      <c r="MM58" s="3"/>
      <c r="MN58" s="3"/>
      <c r="MO58" s="3"/>
      <c r="MP58" s="3"/>
      <c r="MQ58" s="3"/>
      <c r="MR58" s="3"/>
      <c r="MS58" s="3"/>
      <c r="MT58" s="3"/>
      <c r="MU58" s="3"/>
      <c r="MV58" s="3"/>
      <c r="MW58" s="3"/>
      <c r="MX58" s="3"/>
      <c r="MY58" s="3"/>
      <c r="MZ58" s="3"/>
      <c r="NA58" s="3"/>
      <c r="NB58" s="3"/>
      <c r="NC58" s="3"/>
      <c r="ND58" s="19"/>
      <c r="NE58" s="3"/>
      <c r="NF58" s="3"/>
      <c r="NG58" s="3"/>
      <c r="NH58" s="3"/>
      <c r="NI58" s="3"/>
      <c r="NJ58" s="3"/>
      <c r="NK58" s="61"/>
    </row>
    <row r="59" spans="1:375" ht="21" customHeight="1" x14ac:dyDescent="0.35">
      <c r="A59" s="65"/>
      <c r="B59" s="18"/>
      <c r="C59" s="66">
        <f t="shared" si="14"/>
        <v>0</v>
      </c>
      <c r="D59" s="5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57"/>
      <c r="AI59" s="56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57"/>
      <c r="BN59" s="56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57"/>
      <c r="CS59" s="56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57"/>
      <c r="DX59" s="56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57"/>
      <c r="FC59" s="56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57"/>
      <c r="GH59" s="56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57"/>
      <c r="HM59" s="56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57"/>
      <c r="IR59" s="56"/>
      <c r="IS59" s="3"/>
      <c r="IT59" s="3"/>
      <c r="IU59" s="3"/>
      <c r="IV59" s="3"/>
      <c r="IW59" s="3"/>
      <c r="IX59" s="3"/>
      <c r="IY59" s="3"/>
      <c r="IZ59" s="3"/>
      <c r="JA59" s="3"/>
      <c r="JB59" s="3"/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JS59" s="3"/>
      <c r="JT59" s="3"/>
      <c r="JU59" s="3"/>
      <c r="JV59" s="57"/>
      <c r="JW59" s="56"/>
      <c r="JX59" s="3"/>
      <c r="JY59" s="3"/>
      <c r="JZ59" s="3"/>
      <c r="KA59" s="3"/>
      <c r="KB59" s="3"/>
      <c r="KC59" s="3"/>
      <c r="KD59" s="3"/>
      <c r="KE59" s="3"/>
      <c r="KF59" s="3"/>
      <c r="KG59" s="3"/>
      <c r="KH59" s="3"/>
      <c r="KI59" s="3"/>
      <c r="KJ59" s="3"/>
      <c r="KK59" s="3"/>
      <c r="KL59" s="3"/>
      <c r="KM59" s="3"/>
      <c r="KN59" s="3"/>
      <c r="KO59" s="3"/>
      <c r="KP59" s="3"/>
      <c r="KQ59" s="3"/>
      <c r="KR59" s="3"/>
      <c r="KS59" s="3"/>
      <c r="KT59" s="3"/>
      <c r="KU59" s="3"/>
      <c r="KV59" s="3"/>
      <c r="KW59" s="3"/>
      <c r="KX59" s="3"/>
      <c r="KY59" s="3"/>
      <c r="KZ59" s="3"/>
      <c r="LA59" s="57"/>
      <c r="LB59" s="56"/>
      <c r="LC59" s="3"/>
      <c r="LD59" s="3"/>
      <c r="LE59" s="3"/>
      <c r="LF59" s="3"/>
      <c r="LG59" s="3"/>
      <c r="LH59" s="3"/>
      <c r="LI59" s="3"/>
      <c r="LJ59" s="3"/>
      <c r="LK59" s="3"/>
      <c r="LL59" s="3"/>
      <c r="LM59" s="3"/>
      <c r="LN59" s="3"/>
      <c r="LO59" s="3"/>
      <c r="LP59" s="3"/>
      <c r="LQ59" s="3"/>
      <c r="LR59" s="3"/>
      <c r="LS59" s="3"/>
      <c r="LT59" s="3"/>
      <c r="LU59" s="3"/>
      <c r="LV59" s="3"/>
      <c r="LW59" s="3"/>
      <c r="LX59" s="3"/>
      <c r="LY59" s="3"/>
      <c r="LZ59" s="3"/>
      <c r="MA59" s="3"/>
      <c r="MB59" s="3"/>
      <c r="MC59" s="3"/>
      <c r="MD59" s="3"/>
      <c r="ME59" s="3"/>
      <c r="MF59" s="57"/>
      <c r="MG59" s="56"/>
      <c r="MH59" s="3"/>
      <c r="MI59" s="3"/>
      <c r="MJ59" s="3"/>
      <c r="MK59" s="3"/>
      <c r="ML59" s="3"/>
      <c r="MM59" s="3"/>
      <c r="MN59" s="3"/>
      <c r="MO59" s="3"/>
      <c r="MP59" s="3"/>
      <c r="MQ59" s="3"/>
      <c r="MR59" s="3"/>
      <c r="MS59" s="3"/>
      <c r="MT59" s="3"/>
      <c r="MU59" s="3"/>
      <c r="MV59" s="3"/>
      <c r="MW59" s="3"/>
      <c r="MX59" s="3"/>
      <c r="MY59" s="3"/>
      <c r="MZ59" s="3"/>
      <c r="NA59" s="3"/>
      <c r="NB59" s="3"/>
      <c r="NC59" s="3"/>
      <c r="ND59" s="19"/>
      <c r="NE59" s="3"/>
      <c r="NF59" s="3"/>
      <c r="NG59" s="3"/>
      <c r="NH59" s="3"/>
      <c r="NI59" s="3"/>
      <c r="NJ59" s="3"/>
      <c r="NK59" s="61"/>
    </row>
    <row r="60" spans="1:375" ht="21" customHeight="1" x14ac:dyDescent="0.35">
      <c r="A60" s="65"/>
      <c r="B60" s="18"/>
      <c r="C60" s="66">
        <f t="shared" si="14"/>
        <v>0</v>
      </c>
      <c r="D60" s="5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57"/>
      <c r="AI60" s="56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57"/>
      <c r="BN60" s="56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57"/>
      <c r="CS60" s="56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57"/>
      <c r="DX60" s="56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57"/>
      <c r="FC60" s="56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57"/>
      <c r="GH60" s="56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57"/>
      <c r="HM60" s="56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57"/>
      <c r="IR60" s="56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JS60" s="3"/>
      <c r="JT60" s="3"/>
      <c r="JU60" s="3"/>
      <c r="JV60" s="57"/>
      <c r="JW60" s="56"/>
      <c r="JX60" s="3"/>
      <c r="JY60" s="3"/>
      <c r="JZ60" s="3"/>
      <c r="KA60" s="3"/>
      <c r="KB60" s="3"/>
      <c r="KC60" s="3"/>
      <c r="KD60" s="3"/>
      <c r="KE60" s="3"/>
      <c r="KF60" s="3"/>
      <c r="KG60" s="3"/>
      <c r="KH60" s="3"/>
      <c r="KI60" s="3"/>
      <c r="KJ60" s="3"/>
      <c r="KK60" s="3"/>
      <c r="KL60" s="3"/>
      <c r="KM60" s="3"/>
      <c r="KN60" s="3"/>
      <c r="KO60" s="3"/>
      <c r="KP60" s="3"/>
      <c r="KQ60" s="3"/>
      <c r="KR60" s="3"/>
      <c r="KS60" s="3"/>
      <c r="KT60" s="3"/>
      <c r="KU60" s="3"/>
      <c r="KV60" s="3"/>
      <c r="KW60" s="3"/>
      <c r="KX60" s="3"/>
      <c r="KY60" s="3"/>
      <c r="KZ60" s="3"/>
      <c r="LA60" s="57"/>
      <c r="LB60" s="56"/>
      <c r="LC60" s="3"/>
      <c r="LD60" s="3"/>
      <c r="LE60" s="3"/>
      <c r="LF60" s="3"/>
      <c r="LG60" s="3"/>
      <c r="LH60" s="3"/>
      <c r="LI60" s="3"/>
      <c r="LJ60" s="3"/>
      <c r="LK60" s="3"/>
      <c r="LL60" s="3"/>
      <c r="LM60" s="3"/>
      <c r="LN60" s="3"/>
      <c r="LO60" s="3"/>
      <c r="LP60" s="3"/>
      <c r="LQ60" s="3"/>
      <c r="LR60" s="3"/>
      <c r="LS60" s="3"/>
      <c r="LT60" s="3"/>
      <c r="LU60" s="3"/>
      <c r="LV60" s="3"/>
      <c r="LW60" s="3"/>
      <c r="LX60" s="3"/>
      <c r="LY60" s="3"/>
      <c r="LZ60" s="3"/>
      <c r="MA60" s="3"/>
      <c r="MB60" s="3"/>
      <c r="MC60" s="3"/>
      <c r="MD60" s="3"/>
      <c r="ME60" s="3"/>
      <c r="MF60" s="57"/>
      <c r="MG60" s="56"/>
      <c r="MH60" s="3"/>
      <c r="MI60" s="3"/>
      <c r="MJ60" s="3"/>
      <c r="MK60" s="3"/>
      <c r="ML60" s="3"/>
      <c r="MM60" s="3"/>
      <c r="MN60" s="3"/>
      <c r="MO60" s="3"/>
      <c r="MP60" s="3"/>
      <c r="MQ60" s="3"/>
      <c r="MR60" s="3"/>
      <c r="MS60" s="3"/>
      <c r="MT60" s="3"/>
      <c r="MU60" s="3"/>
      <c r="MV60" s="3"/>
      <c r="MW60" s="3"/>
      <c r="MX60" s="3"/>
      <c r="MY60" s="3"/>
      <c r="MZ60" s="3"/>
      <c r="NA60" s="3"/>
      <c r="NB60" s="3"/>
      <c r="NC60" s="3"/>
      <c r="ND60" s="19"/>
      <c r="NE60" s="3"/>
      <c r="NF60" s="3"/>
      <c r="NG60" s="3"/>
      <c r="NH60" s="3"/>
      <c r="NI60" s="3"/>
      <c r="NJ60" s="3"/>
      <c r="NK60" s="61"/>
    </row>
    <row r="61" spans="1:375" ht="21" customHeight="1" x14ac:dyDescent="0.35">
      <c r="A61" s="65"/>
      <c r="B61" s="18"/>
      <c r="C61" s="66">
        <f t="shared" si="14"/>
        <v>0</v>
      </c>
      <c r="D61" s="5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57"/>
      <c r="AI61" s="56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57"/>
      <c r="BN61" s="56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57"/>
      <c r="CS61" s="56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57"/>
      <c r="DX61" s="56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57"/>
      <c r="FC61" s="56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57"/>
      <c r="GH61" s="56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57"/>
      <c r="HM61" s="56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57"/>
      <c r="IR61" s="56"/>
      <c r="IS61" s="3"/>
      <c r="IT61" s="3"/>
      <c r="IU61" s="3"/>
      <c r="IV61" s="3"/>
      <c r="IW61" s="3"/>
      <c r="IX61" s="3"/>
      <c r="IY61" s="3"/>
      <c r="IZ61" s="3"/>
      <c r="JA61" s="3"/>
      <c r="JB61" s="3"/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JS61" s="3"/>
      <c r="JT61" s="3"/>
      <c r="JU61" s="3"/>
      <c r="JV61" s="57"/>
      <c r="JW61" s="56"/>
      <c r="JX61" s="3"/>
      <c r="JY61" s="3"/>
      <c r="JZ61" s="3"/>
      <c r="KA61" s="3"/>
      <c r="KB61" s="3"/>
      <c r="KC61" s="3"/>
      <c r="KD61" s="3"/>
      <c r="KE61" s="3"/>
      <c r="KF61" s="3"/>
      <c r="KG61" s="3"/>
      <c r="KH61" s="3"/>
      <c r="KI61" s="3"/>
      <c r="KJ61" s="3"/>
      <c r="KK61" s="3"/>
      <c r="KL61" s="3"/>
      <c r="KM61" s="3"/>
      <c r="KN61" s="3"/>
      <c r="KO61" s="3"/>
      <c r="KP61" s="3"/>
      <c r="KQ61" s="3"/>
      <c r="KR61" s="3"/>
      <c r="KS61" s="3"/>
      <c r="KT61" s="3"/>
      <c r="KU61" s="3"/>
      <c r="KV61" s="3"/>
      <c r="KW61" s="3"/>
      <c r="KX61" s="3"/>
      <c r="KY61" s="3"/>
      <c r="KZ61" s="3"/>
      <c r="LA61" s="57"/>
      <c r="LB61" s="56"/>
      <c r="LC61" s="3"/>
      <c r="LD61" s="3"/>
      <c r="LE61" s="3"/>
      <c r="LF61" s="3"/>
      <c r="LG61" s="3"/>
      <c r="LH61" s="3"/>
      <c r="LI61" s="3"/>
      <c r="LJ61" s="3"/>
      <c r="LK61" s="3"/>
      <c r="LL61" s="3"/>
      <c r="LM61" s="3"/>
      <c r="LN61" s="3"/>
      <c r="LO61" s="3"/>
      <c r="LP61" s="3"/>
      <c r="LQ61" s="3"/>
      <c r="LR61" s="3"/>
      <c r="LS61" s="3"/>
      <c r="LT61" s="3"/>
      <c r="LU61" s="3"/>
      <c r="LV61" s="3"/>
      <c r="LW61" s="3"/>
      <c r="LX61" s="3"/>
      <c r="LY61" s="3"/>
      <c r="LZ61" s="3"/>
      <c r="MA61" s="3"/>
      <c r="MB61" s="3"/>
      <c r="MC61" s="3"/>
      <c r="MD61" s="3"/>
      <c r="ME61" s="3"/>
      <c r="MF61" s="57"/>
      <c r="MG61" s="56"/>
      <c r="MH61" s="3"/>
      <c r="MI61" s="3"/>
      <c r="MJ61" s="3"/>
      <c r="MK61" s="3"/>
      <c r="ML61" s="3"/>
      <c r="MM61" s="3"/>
      <c r="MN61" s="3"/>
      <c r="MO61" s="3"/>
      <c r="MP61" s="3"/>
      <c r="MQ61" s="3"/>
      <c r="MR61" s="3"/>
      <c r="MS61" s="3"/>
      <c r="MT61" s="3"/>
      <c r="MU61" s="3"/>
      <c r="MV61" s="3"/>
      <c r="MW61" s="3"/>
      <c r="MX61" s="3"/>
      <c r="MY61" s="3"/>
      <c r="MZ61" s="3"/>
      <c r="NA61" s="3"/>
      <c r="NB61" s="3"/>
      <c r="NC61" s="3"/>
      <c r="ND61" s="19"/>
      <c r="NE61" s="3"/>
      <c r="NF61" s="3"/>
      <c r="NG61" s="3"/>
      <c r="NH61" s="3"/>
      <c r="NI61" s="3"/>
      <c r="NJ61" s="3"/>
      <c r="NK61" s="61"/>
    </row>
    <row r="62" spans="1:375" ht="21" customHeight="1" x14ac:dyDescent="0.35">
      <c r="A62" s="65"/>
      <c r="B62" s="18"/>
      <c r="C62" s="66">
        <f t="shared" si="14"/>
        <v>0</v>
      </c>
      <c r="D62" s="5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57"/>
      <c r="AI62" s="56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57"/>
      <c r="BN62" s="56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57"/>
      <c r="CS62" s="56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57"/>
      <c r="DX62" s="56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57"/>
      <c r="FC62" s="56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57"/>
      <c r="GH62" s="56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57"/>
      <c r="HM62" s="56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57"/>
      <c r="IR62" s="56"/>
      <c r="IS62" s="3"/>
      <c r="IT62" s="3"/>
      <c r="IU62" s="3"/>
      <c r="IV62" s="3"/>
      <c r="IW62" s="3"/>
      <c r="IX62" s="3"/>
      <c r="IY62" s="3"/>
      <c r="IZ62" s="3"/>
      <c r="JA62" s="3"/>
      <c r="JB62" s="3"/>
      <c r="JC62" s="3"/>
      <c r="JD62" s="3"/>
      <c r="JE62" s="3"/>
      <c r="JF62" s="3"/>
      <c r="JG62" s="3"/>
      <c r="JH62" s="3"/>
      <c r="JI62" s="3"/>
      <c r="JJ62" s="3"/>
      <c r="JK62" s="3"/>
      <c r="JL62" s="3"/>
      <c r="JM62" s="3"/>
      <c r="JN62" s="3"/>
      <c r="JO62" s="3"/>
      <c r="JP62" s="3"/>
      <c r="JQ62" s="3"/>
      <c r="JR62" s="3"/>
      <c r="JS62" s="3"/>
      <c r="JT62" s="3"/>
      <c r="JU62" s="3"/>
      <c r="JV62" s="57"/>
      <c r="JW62" s="56"/>
      <c r="JX62" s="3"/>
      <c r="JY62" s="3"/>
      <c r="JZ62" s="3"/>
      <c r="KA62" s="3"/>
      <c r="KB62" s="3"/>
      <c r="KC62" s="3"/>
      <c r="KD62" s="3"/>
      <c r="KE62" s="3"/>
      <c r="KF62" s="3"/>
      <c r="KG62" s="3"/>
      <c r="KH62" s="3"/>
      <c r="KI62" s="3"/>
      <c r="KJ62" s="3"/>
      <c r="KK62" s="3"/>
      <c r="KL62" s="3"/>
      <c r="KM62" s="3"/>
      <c r="KN62" s="3"/>
      <c r="KO62" s="3"/>
      <c r="KP62" s="3"/>
      <c r="KQ62" s="3"/>
      <c r="KR62" s="3"/>
      <c r="KS62" s="3"/>
      <c r="KT62" s="3"/>
      <c r="KU62" s="3"/>
      <c r="KV62" s="3"/>
      <c r="KW62" s="3"/>
      <c r="KX62" s="3"/>
      <c r="KY62" s="3"/>
      <c r="KZ62" s="3"/>
      <c r="LA62" s="57"/>
      <c r="LB62" s="56"/>
      <c r="LC62" s="3"/>
      <c r="LD62" s="3"/>
      <c r="LE62" s="3"/>
      <c r="LF62" s="3"/>
      <c r="LG62" s="3"/>
      <c r="LH62" s="3"/>
      <c r="LI62" s="3"/>
      <c r="LJ62" s="3"/>
      <c r="LK62" s="3"/>
      <c r="LL62" s="3"/>
      <c r="LM62" s="3"/>
      <c r="LN62" s="3"/>
      <c r="LO62" s="3"/>
      <c r="LP62" s="3"/>
      <c r="LQ62" s="3"/>
      <c r="LR62" s="3"/>
      <c r="LS62" s="3"/>
      <c r="LT62" s="3"/>
      <c r="LU62" s="3"/>
      <c r="LV62" s="3"/>
      <c r="LW62" s="3"/>
      <c r="LX62" s="3"/>
      <c r="LY62" s="3"/>
      <c r="LZ62" s="3"/>
      <c r="MA62" s="3"/>
      <c r="MB62" s="3"/>
      <c r="MC62" s="3"/>
      <c r="MD62" s="3"/>
      <c r="ME62" s="3"/>
      <c r="MF62" s="57"/>
      <c r="MG62" s="56"/>
      <c r="MH62" s="3"/>
      <c r="MI62" s="3"/>
      <c r="MJ62" s="3"/>
      <c r="MK62" s="3"/>
      <c r="ML62" s="3"/>
      <c r="MM62" s="3"/>
      <c r="MN62" s="3"/>
      <c r="MO62" s="3"/>
      <c r="MP62" s="3"/>
      <c r="MQ62" s="3"/>
      <c r="MR62" s="3"/>
      <c r="MS62" s="3"/>
      <c r="MT62" s="3"/>
      <c r="MU62" s="3"/>
      <c r="MV62" s="3"/>
      <c r="MW62" s="3"/>
      <c r="MX62" s="3"/>
      <c r="MY62" s="3"/>
      <c r="MZ62" s="3"/>
      <c r="NA62" s="3"/>
      <c r="NB62" s="3"/>
      <c r="NC62" s="3"/>
      <c r="ND62" s="19"/>
      <c r="NE62" s="3"/>
      <c r="NF62" s="3"/>
      <c r="NG62" s="3"/>
      <c r="NH62" s="3"/>
      <c r="NI62" s="3"/>
      <c r="NJ62" s="3"/>
      <c r="NK62" s="61"/>
    </row>
    <row r="63" spans="1:375" ht="21" customHeight="1" x14ac:dyDescent="0.35">
      <c r="A63" s="65"/>
      <c r="B63" s="18"/>
      <c r="C63" s="66">
        <f t="shared" si="14"/>
        <v>0</v>
      </c>
      <c r="D63" s="5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57"/>
      <c r="AI63" s="56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57"/>
      <c r="BN63" s="56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57"/>
      <c r="CS63" s="56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57"/>
      <c r="DX63" s="56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57"/>
      <c r="FC63" s="56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57"/>
      <c r="GH63" s="56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57"/>
      <c r="HM63" s="56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57"/>
      <c r="IR63" s="56"/>
      <c r="IS63" s="3"/>
      <c r="IT63" s="3"/>
      <c r="IU63" s="3"/>
      <c r="IV63" s="3"/>
      <c r="IW63" s="3"/>
      <c r="IX63" s="3"/>
      <c r="IY63" s="3"/>
      <c r="IZ63" s="3"/>
      <c r="JA63" s="3"/>
      <c r="JB63" s="3"/>
      <c r="JC63" s="3"/>
      <c r="JD63" s="3"/>
      <c r="JE63" s="3"/>
      <c r="JF63" s="3"/>
      <c r="JG63" s="3"/>
      <c r="JH63" s="3"/>
      <c r="JI63" s="3"/>
      <c r="JJ63" s="3"/>
      <c r="JK63" s="3"/>
      <c r="JL63" s="3"/>
      <c r="JM63" s="3"/>
      <c r="JN63" s="3"/>
      <c r="JO63" s="3"/>
      <c r="JP63" s="3"/>
      <c r="JQ63" s="3"/>
      <c r="JR63" s="3"/>
      <c r="JS63" s="3"/>
      <c r="JT63" s="3"/>
      <c r="JU63" s="3"/>
      <c r="JV63" s="57"/>
      <c r="JW63" s="56"/>
      <c r="JX63" s="3"/>
      <c r="JY63" s="3"/>
      <c r="JZ63" s="3"/>
      <c r="KA63" s="3"/>
      <c r="KB63" s="3"/>
      <c r="KC63" s="3"/>
      <c r="KD63" s="3"/>
      <c r="KE63" s="3"/>
      <c r="KF63" s="3"/>
      <c r="KG63" s="3"/>
      <c r="KH63" s="3"/>
      <c r="KI63" s="3"/>
      <c r="KJ63" s="3"/>
      <c r="KK63" s="3"/>
      <c r="KL63" s="3"/>
      <c r="KM63" s="3"/>
      <c r="KN63" s="3"/>
      <c r="KO63" s="3"/>
      <c r="KP63" s="3"/>
      <c r="KQ63" s="3"/>
      <c r="KR63" s="3"/>
      <c r="KS63" s="3"/>
      <c r="KT63" s="3"/>
      <c r="KU63" s="3"/>
      <c r="KV63" s="3"/>
      <c r="KW63" s="3"/>
      <c r="KX63" s="3"/>
      <c r="KY63" s="3"/>
      <c r="KZ63" s="3"/>
      <c r="LA63" s="57"/>
      <c r="LB63" s="56"/>
      <c r="LC63" s="3"/>
      <c r="LD63" s="3"/>
      <c r="LE63" s="3"/>
      <c r="LF63" s="3"/>
      <c r="LG63" s="3"/>
      <c r="LH63" s="3"/>
      <c r="LI63" s="3"/>
      <c r="LJ63" s="3"/>
      <c r="LK63" s="3"/>
      <c r="LL63" s="3"/>
      <c r="LM63" s="3"/>
      <c r="LN63" s="3"/>
      <c r="LO63" s="3"/>
      <c r="LP63" s="3"/>
      <c r="LQ63" s="3"/>
      <c r="LR63" s="3"/>
      <c r="LS63" s="3"/>
      <c r="LT63" s="3"/>
      <c r="LU63" s="3"/>
      <c r="LV63" s="3"/>
      <c r="LW63" s="3"/>
      <c r="LX63" s="3"/>
      <c r="LY63" s="3"/>
      <c r="LZ63" s="3"/>
      <c r="MA63" s="3"/>
      <c r="MB63" s="3"/>
      <c r="MC63" s="3"/>
      <c r="MD63" s="3"/>
      <c r="ME63" s="3"/>
      <c r="MF63" s="57"/>
      <c r="MG63" s="56"/>
      <c r="MH63" s="3"/>
      <c r="MI63" s="3"/>
      <c r="MJ63" s="3"/>
      <c r="MK63" s="3"/>
      <c r="ML63" s="3"/>
      <c r="MM63" s="3"/>
      <c r="MN63" s="3"/>
      <c r="MO63" s="3"/>
      <c r="MP63" s="3"/>
      <c r="MQ63" s="3"/>
      <c r="MR63" s="3"/>
      <c r="MS63" s="3"/>
      <c r="MT63" s="3"/>
      <c r="MU63" s="3"/>
      <c r="MV63" s="3"/>
      <c r="MW63" s="3"/>
      <c r="MX63" s="3"/>
      <c r="MY63" s="3"/>
      <c r="MZ63" s="3"/>
      <c r="NA63" s="3"/>
      <c r="NB63" s="3"/>
      <c r="NC63" s="3"/>
      <c r="ND63" s="19"/>
      <c r="NE63" s="3"/>
      <c r="NF63" s="3"/>
      <c r="NG63" s="3"/>
      <c r="NH63" s="3"/>
      <c r="NI63" s="3"/>
      <c r="NJ63" s="3"/>
      <c r="NK63" s="61"/>
    </row>
    <row r="64" spans="1:375" ht="21" customHeight="1" x14ac:dyDescent="0.35">
      <c r="A64" s="65"/>
      <c r="B64" s="18"/>
      <c r="C64" s="66">
        <f t="shared" si="14"/>
        <v>0</v>
      </c>
      <c r="D64" s="5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57"/>
      <c r="AI64" s="56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57"/>
      <c r="BN64" s="56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57"/>
      <c r="CS64" s="56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57"/>
      <c r="DX64" s="56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57"/>
      <c r="FC64" s="56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57"/>
      <c r="GH64" s="56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57"/>
      <c r="HM64" s="56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57"/>
      <c r="IR64" s="56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JS64" s="3"/>
      <c r="JT64" s="3"/>
      <c r="JU64" s="3"/>
      <c r="JV64" s="57"/>
      <c r="JW64" s="56"/>
      <c r="JX64" s="3"/>
      <c r="JY64" s="3"/>
      <c r="JZ64" s="3"/>
      <c r="KA64" s="3"/>
      <c r="KB64" s="3"/>
      <c r="KC64" s="3"/>
      <c r="KD64" s="3"/>
      <c r="KE64" s="3"/>
      <c r="KF64" s="3"/>
      <c r="KG64" s="3"/>
      <c r="KH64" s="3"/>
      <c r="KI64" s="3"/>
      <c r="KJ64" s="3"/>
      <c r="KK64" s="3"/>
      <c r="KL64" s="3"/>
      <c r="KM64" s="3"/>
      <c r="KN64" s="3"/>
      <c r="KO64" s="3"/>
      <c r="KP64" s="3"/>
      <c r="KQ64" s="3"/>
      <c r="KR64" s="3"/>
      <c r="KS64" s="3"/>
      <c r="KT64" s="3"/>
      <c r="KU64" s="3"/>
      <c r="KV64" s="3"/>
      <c r="KW64" s="3"/>
      <c r="KX64" s="3"/>
      <c r="KY64" s="3"/>
      <c r="KZ64" s="3"/>
      <c r="LA64" s="57"/>
      <c r="LB64" s="56"/>
      <c r="LC64" s="3"/>
      <c r="LD64" s="3"/>
      <c r="LE64" s="3"/>
      <c r="LF64" s="3"/>
      <c r="LG64" s="3"/>
      <c r="LH64" s="3"/>
      <c r="LI64" s="3"/>
      <c r="LJ64" s="3"/>
      <c r="LK64" s="3"/>
      <c r="LL64" s="3"/>
      <c r="LM64" s="3"/>
      <c r="LN64" s="3"/>
      <c r="LO64" s="3"/>
      <c r="LP64" s="3"/>
      <c r="LQ64" s="3"/>
      <c r="LR64" s="3"/>
      <c r="LS64" s="3"/>
      <c r="LT64" s="3"/>
      <c r="LU64" s="3"/>
      <c r="LV64" s="3"/>
      <c r="LW64" s="3"/>
      <c r="LX64" s="3"/>
      <c r="LY64" s="3"/>
      <c r="LZ64" s="3"/>
      <c r="MA64" s="3"/>
      <c r="MB64" s="3"/>
      <c r="MC64" s="3"/>
      <c r="MD64" s="3"/>
      <c r="ME64" s="3"/>
      <c r="MF64" s="57"/>
      <c r="MG64" s="56"/>
      <c r="MH64" s="3"/>
      <c r="MI64" s="3"/>
      <c r="MJ64" s="3"/>
      <c r="MK64" s="3"/>
      <c r="ML64" s="3"/>
      <c r="MM64" s="3"/>
      <c r="MN64" s="3"/>
      <c r="MO64" s="3"/>
      <c r="MP64" s="3"/>
      <c r="MQ64" s="3"/>
      <c r="MR64" s="3"/>
      <c r="MS64" s="3"/>
      <c r="MT64" s="3"/>
      <c r="MU64" s="3"/>
      <c r="MV64" s="3"/>
      <c r="MW64" s="3"/>
      <c r="MX64" s="3"/>
      <c r="MY64" s="3"/>
      <c r="MZ64" s="3"/>
      <c r="NA64" s="3"/>
      <c r="NB64" s="3"/>
      <c r="NC64" s="3"/>
      <c r="ND64" s="19"/>
      <c r="NE64" s="3"/>
      <c r="NF64" s="3"/>
      <c r="NG64" s="3"/>
      <c r="NH64" s="3"/>
      <c r="NI64" s="3"/>
      <c r="NJ64" s="3"/>
      <c r="NK64" s="61"/>
    </row>
    <row r="65" spans="1:375" ht="21" customHeight="1" x14ac:dyDescent="0.35">
      <c r="A65" s="65"/>
      <c r="B65" s="18"/>
      <c r="C65" s="66">
        <f t="shared" si="14"/>
        <v>0</v>
      </c>
      <c r="D65" s="5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57"/>
      <c r="AI65" s="56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7"/>
      <c r="BN65" s="56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57"/>
      <c r="CS65" s="56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57"/>
      <c r="DX65" s="56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57"/>
      <c r="FC65" s="56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57"/>
      <c r="GH65" s="56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57"/>
      <c r="HM65" s="56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57"/>
      <c r="IR65" s="56"/>
      <c r="IS65" s="3"/>
      <c r="IT65" s="3"/>
      <c r="IU65" s="3"/>
      <c r="IV65" s="3"/>
      <c r="IW65" s="3"/>
      <c r="IX65" s="3"/>
      <c r="IY65" s="3"/>
      <c r="IZ65" s="3"/>
      <c r="JA65" s="3"/>
      <c r="JB65" s="3"/>
      <c r="JC65" s="3"/>
      <c r="JD65" s="3"/>
      <c r="JE65" s="3"/>
      <c r="JF65" s="3"/>
      <c r="JG65" s="3"/>
      <c r="JH65" s="3"/>
      <c r="JI65" s="3"/>
      <c r="JJ65" s="3"/>
      <c r="JK65" s="3"/>
      <c r="JL65" s="3"/>
      <c r="JM65" s="3"/>
      <c r="JN65" s="3"/>
      <c r="JO65" s="3"/>
      <c r="JP65" s="3"/>
      <c r="JQ65" s="3"/>
      <c r="JR65" s="3"/>
      <c r="JS65" s="3"/>
      <c r="JT65" s="3"/>
      <c r="JU65" s="3"/>
      <c r="JV65" s="57"/>
      <c r="JW65" s="56"/>
      <c r="JX65" s="3"/>
      <c r="JY65" s="3"/>
      <c r="JZ65" s="3"/>
      <c r="KA65" s="3"/>
      <c r="KB65" s="3"/>
      <c r="KC65" s="3"/>
      <c r="KD65" s="3"/>
      <c r="KE65" s="3"/>
      <c r="KF65" s="3"/>
      <c r="KG65" s="3"/>
      <c r="KH65" s="3"/>
      <c r="KI65" s="3"/>
      <c r="KJ65" s="3"/>
      <c r="KK65" s="3"/>
      <c r="KL65" s="3"/>
      <c r="KM65" s="3"/>
      <c r="KN65" s="3"/>
      <c r="KO65" s="3"/>
      <c r="KP65" s="3"/>
      <c r="KQ65" s="3"/>
      <c r="KR65" s="3"/>
      <c r="KS65" s="3"/>
      <c r="KT65" s="3"/>
      <c r="KU65" s="3"/>
      <c r="KV65" s="3"/>
      <c r="KW65" s="3"/>
      <c r="KX65" s="3"/>
      <c r="KY65" s="3"/>
      <c r="KZ65" s="3"/>
      <c r="LA65" s="57"/>
      <c r="LB65" s="56"/>
      <c r="LC65" s="3"/>
      <c r="LD65" s="3"/>
      <c r="LE65" s="3"/>
      <c r="LF65" s="3"/>
      <c r="LG65" s="3"/>
      <c r="LH65" s="3"/>
      <c r="LI65" s="3"/>
      <c r="LJ65" s="3"/>
      <c r="LK65" s="3"/>
      <c r="LL65" s="3"/>
      <c r="LM65" s="3"/>
      <c r="LN65" s="3"/>
      <c r="LO65" s="3"/>
      <c r="LP65" s="3"/>
      <c r="LQ65" s="3"/>
      <c r="LR65" s="3"/>
      <c r="LS65" s="3"/>
      <c r="LT65" s="3"/>
      <c r="LU65" s="3"/>
      <c r="LV65" s="3"/>
      <c r="LW65" s="3"/>
      <c r="LX65" s="3"/>
      <c r="LY65" s="3"/>
      <c r="LZ65" s="3"/>
      <c r="MA65" s="3"/>
      <c r="MB65" s="3"/>
      <c r="MC65" s="3"/>
      <c r="MD65" s="3"/>
      <c r="ME65" s="3"/>
      <c r="MF65" s="57"/>
      <c r="MG65" s="56"/>
      <c r="MH65" s="3"/>
      <c r="MI65" s="3"/>
      <c r="MJ65" s="3"/>
      <c r="MK65" s="3"/>
      <c r="ML65" s="3"/>
      <c r="MM65" s="3"/>
      <c r="MN65" s="3"/>
      <c r="MO65" s="3"/>
      <c r="MP65" s="3"/>
      <c r="MQ65" s="3"/>
      <c r="MR65" s="3"/>
      <c r="MS65" s="3"/>
      <c r="MT65" s="3"/>
      <c r="MU65" s="3"/>
      <c r="MV65" s="3"/>
      <c r="MW65" s="3"/>
      <c r="MX65" s="3"/>
      <c r="MY65" s="3"/>
      <c r="MZ65" s="3"/>
      <c r="NA65" s="3"/>
      <c r="NB65" s="3"/>
      <c r="NC65" s="3"/>
      <c r="ND65" s="19"/>
      <c r="NE65" s="3"/>
      <c r="NF65" s="3"/>
      <c r="NG65" s="3"/>
      <c r="NH65" s="3"/>
      <c r="NI65" s="3"/>
      <c r="NJ65" s="3"/>
      <c r="NK65" s="61"/>
    </row>
    <row r="66" spans="1:375" ht="21" customHeight="1" x14ac:dyDescent="0.35">
      <c r="A66" s="67"/>
      <c r="B66" s="18"/>
      <c r="C66" s="66">
        <f t="shared" si="14"/>
        <v>0</v>
      </c>
      <c r="D66" s="5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57"/>
      <c r="AI66" s="56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7"/>
      <c r="BN66" s="56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57"/>
      <c r="CS66" s="56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57"/>
      <c r="DX66" s="56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57"/>
      <c r="FC66" s="56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57"/>
      <c r="GH66" s="56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57"/>
      <c r="HM66" s="56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57"/>
      <c r="IR66" s="56"/>
      <c r="IS66" s="3"/>
      <c r="IT66" s="3"/>
      <c r="IU66" s="3"/>
      <c r="IV66" s="3"/>
      <c r="IW66" s="3"/>
      <c r="IX66" s="3"/>
      <c r="IY66" s="3"/>
      <c r="IZ66" s="3"/>
      <c r="JA66" s="3"/>
      <c r="JB66" s="3"/>
      <c r="JC66" s="3"/>
      <c r="JD66" s="3"/>
      <c r="JE66" s="3"/>
      <c r="JF66" s="3"/>
      <c r="JG66" s="3"/>
      <c r="JH66" s="3"/>
      <c r="JI66" s="3"/>
      <c r="JJ66" s="3"/>
      <c r="JK66" s="3"/>
      <c r="JL66" s="3"/>
      <c r="JM66" s="3"/>
      <c r="JN66" s="3"/>
      <c r="JO66" s="3"/>
      <c r="JP66" s="3"/>
      <c r="JQ66" s="3"/>
      <c r="JR66" s="3"/>
      <c r="JS66" s="3"/>
      <c r="JT66" s="3"/>
      <c r="JU66" s="3"/>
      <c r="JV66" s="57"/>
      <c r="JW66" s="56"/>
      <c r="JX66" s="3"/>
      <c r="JY66" s="3"/>
      <c r="JZ66" s="3"/>
      <c r="KA66" s="3"/>
      <c r="KB66" s="3"/>
      <c r="KC66" s="3"/>
      <c r="KD66" s="3"/>
      <c r="KE66" s="3"/>
      <c r="KF66" s="3"/>
      <c r="KG66" s="3"/>
      <c r="KH66" s="3"/>
      <c r="KI66" s="3"/>
      <c r="KJ66" s="3"/>
      <c r="KK66" s="3"/>
      <c r="KL66" s="3"/>
      <c r="KM66" s="3"/>
      <c r="KN66" s="3"/>
      <c r="KO66" s="3"/>
      <c r="KP66" s="3"/>
      <c r="KQ66" s="3"/>
      <c r="KR66" s="3"/>
      <c r="KS66" s="3"/>
      <c r="KT66" s="3"/>
      <c r="KU66" s="3"/>
      <c r="KV66" s="3"/>
      <c r="KW66" s="3"/>
      <c r="KX66" s="3"/>
      <c r="KY66" s="3"/>
      <c r="KZ66" s="3"/>
      <c r="LA66" s="57"/>
      <c r="LB66" s="56"/>
      <c r="LC66" s="3"/>
      <c r="LD66" s="3"/>
      <c r="LE66" s="3"/>
      <c r="LF66" s="3"/>
      <c r="LG66" s="3"/>
      <c r="LH66" s="3"/>
      <c r="LI66" s="3"/>
      <c r="LJ66" s="3"/>
      <c r="LK66" s="3"/>
      <c r="LL66" s="3"/>
      <c r="LM66" s="3"/>
      <c r="LN66" s="3"/>
      <c r="LO66" s="3"/>
      <c r="LP66" s="3"/>
      <c r="LQ66" s="3"/>
      <c r="LR66" s="3"/>
      <c r="LS66" s="3"/>
      <c r="LT66" s="3"/>
      <c r="LU66" s="3"/>
      <c r="LV66" s="3"/>
      <c r="LW66" s="3"/>
      <c r="LX66" s="3"/>
      <c r="LY66" s="3"/>
      <c r="LZ66" s="3"/>
      <c r="MA66" s="3"/>
      <c r="MB66" s="3"/>
      <c r="MC66" s="3"/>
      <c r="MD66" s="3"/>
      <c r="ME66" s="3"/>
      <c r="MF66" s="57"/>
      <c r="MG66" s="56"/>
      <c r="MH66" s="3"/>
      <c r="MI66" s="3"/>
      <c r="MJ66" s="3"/>
      <c r="MK66" s="3"/>
      <c r="ML66" s="3"/>
      <c r="MM66" s="3"/>
      <c r="MN66" s="3"/>
      <c r="MO66" s="3"/>
      <c r="MP66" s="3"/>
      <c r="MQ66" s="3"/>
      <c r="MR66" s="3"/>
      <c r="MS66" s="3"/>
      <c r="MT66" s="3"/>
      <c r="MU66" s="3"/>
      <c r="MV66" s="3"/>
      <c r="MW66" s="3"/>
      <c r="MX66" s="3"/>
      <c r="MY66" s="3"/>
      <c r="MZ66" s="3"/>
      <c r="NA66" s="3"/>
      <c r="NB66" s="3"/>
      <c r="NC66" s="3"/>
      <c r="ND66" s="19"/>
      <c r="NE66" s="3"/>
      <c r="NF66" s="3"/>
      <c r="NG66" s="3"/>
      <c r="NH66" s="3"/>
      <c r="NI66" s="3"/>
      <c r="NJ66" s="3"/>
      <c r="NK66" s="61"/>
    </row>
    <row r="67" spans="1:375" ht="21" customHeight="1" x14ac:dyDescent="0.35">
      <c r="A67" s="67"/>
      <c r="B67" s="18"/>
      <c r="C67" s="66">
        <f t="shared" ref="C67:C68" si="15">COUNTIF(D67:NK67,"K")+COUNTIF(D67:NK67,"KK")</f>
        <v>0</v>
      </c>
      <c r="D67" s="5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57"/>
      <c r="AI67" s="56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7"/>
      <c r="BN67" s="56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57"/>
      <c r="CS67" s="56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57"/>
      <c r="DX67" s="56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57"/>
      <c r="FC67" s="56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57"/>
      <c r="GH67" s="56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57"/>
      <c r="HM67" s="56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57"/>
      <c r="IR67" s="56"/>
      <c r="IS67" s="3"/>
      <c r="IT67" s="3"/>
      <c r="IU67" s="3"/>
      <c r="IV67" s="3"/>
      <c r="IW67" s="3"/>
      <c r="IX67" s="3"/>
      <c r="IY67" s="3"/>
      <c r="IZ67" s="3"/>
      <c r="JA67" s="3"/>
      <c r="JB67" s="3"/>
      <c r="JC67" s="3"/>
      <c r="JD67" s="3"/>
      <c r="JE67" s="3"/>
      <c r="JF67" s="3"/>
      <c r="JG67" s="3"/>
      <c r="JH67" s="3"/>
      <c r="JI67" s="3"/>
      <c r="JJ67" s="3"/>
      <c r="JK67" s="3"/>
      <c r="JL67" s="3"/>
      <c r="JM67" s="3"/>
      <c r="JN67" s="3"/>
      <c r="JO67" s="3"/>
      <c r="JP67" s="3"/>
      <c r="JQ67" s="3"/>
      <c r="JR67" s="3"/>
      <c r="JS67" s="3"/>
      <c r="JT67" s="3"/>
      <c r="JU67" s="3"/>
      <c r="JV67" s="57"/>
      <c r="JW67" s="56"/>
      <c r="JX67" s="3"/>
      <c r="JY67" s="3"/>
      <c r="JZ67" s="3"/>
      <c r="KA67" s="3"/>
      <c r="KB67" s="3"/>
      <c r="KC67" s="3"/>
      <c r="KD67" s="3"/>
      <c r="KE67" s="3"/>
      <c r="KF67" s="3"/>
      <c r="KG67" s="3"/>
      <c r="KH67" s="3"/>
      <c r="KI67" s="3"/>
      <c r="KJ67" s="3"/>
      <c r="KK67" s="3"/>
      <c r="KL67" s="3"/>
      <c r="KM67" s="3"/>
      <c r="KN67" s="3"/>
      <c r="KO67" s="3"/>
      <c r="KP67" s="3"/>
      <c r="KQ67" s="3"/>
      <c r="KR67" s="3"/>
      <c r="KS67" s="3"/>
      <c r="KT67" s="3"/>
      <c r="KU67" s="3"/>
      <c r="KV67" s="3"/>
      <c r="KW67" s="3"/>
      <c r="KX67" s="3"/>
      <c r="KY67" s="3"/>
      <c r="KZ67" s="3"/>
      <c r="LA67" s="57"/>
      <c r="LB67" s="56"/>
      <c r="LC67" s="3"/>
      <c r="LD67" s="3"/>
      <c r="LE67" s="3"/>
      <c r="LF67" s="3"/>
      <c r="LG67" s="3"/>
      <c r="LH67" s="3"/>
      <c r="LI67" s="3"/>
      <c r="LJ67" s="3"/>
      <c r="LK67" s="3"/>
      <c r="LL67" s="3"/>
      <c r="LM67" s="3"/>
      <c r="LN67" s="3"/>
      <c r="LO67" s="3"/>
      <c r="LP67" s="3"/>
      <c r="LQ67" s="3"/>
      <c r="LR67" s="3"/>
      <c r="LS67" s="3"/>
      <c r="LT67" s="3"/>
      <c r="LU67" s="3"/>
      <c r="LV67" s="3"/>
      <c r="LW67" s="3"/>
      <c r="LX67" s="3"/>
      <c r="LY67" s="3"/>
      <c r="LZ67" s="3"/>
      <c r="MA67" s="3"/>
      <c r="MB67" s="3"/>
      <c r="MC67" s="3"/>
      <c r="MD67" s="3"/>
      <c r="ME67" s="3"/>
      <c r="MF67" s="57"/>
      <c r="MG67" s="56"/>
      <c r="MH67" s="3"/>
      <c r="MI67" s="3"/>
      <c r="MJ67" s="3"/>
      <c r="MK67" s="3"/>
      <c r="ML67" s="3"/>
      <c r="MM67" s="3"/>
      <c r="MN67" s="3"/>
      <c r="MO67" s="3"/>
      <c r="MP67" s="3"/>
      <c r="MQ67" s="3"/>
      <c r="MR67" s="3"/>
      <c r="MS67" s="3"/>
      <c r="MT67" s="3"/>
      <c r="MU67" s="3"/>
      <c r="MV67" s="3"/>
      <c r="MW67" s="3"/>
      <c r="MX67" s="3"/>
      <c r="MY67" s="3"/>
      <c r="MZ67" s="3"/>
      <c r="NA67" s="3"/>
      <c r="NB67" s="3"/>
      <c r="NC67" s="3"/>
      <c r="ND67" s="19"/>
      <c r="NE67" s="3"/>
      <c r="NF67" s="3"/>
      <c r="NG67" s="3"/>
      <c r="NH67" s="3"/>
      <c r="NI67" s="3"/>
      <c r="NJ67" s="3"/>
      <c r="NK67" s="61"/>
    </row>
    <row r="68" spans="1:375" ht="21" customHeight="1" thickBot="1" x14ac:dyDescent="0.4">
      <c r="A68" s="68"/>
      <c r="B68" s="69"/>
      <c r="C68" s="70">
        <f t="shared" si="15"/>
        <v>0</v>
      </c>
      <c r="D68" s="5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10"/>
      <c r="AI68" s="5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10"/>
      <c r="BN68" s="5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10"/>
      <c r="CS68" s="5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10"/>
      <c r="DX68" s="5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10"/>
      <c r="FC68" s="5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10"/>
      <c r="GH68" s="5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10"/>
      <c r="HM68" s="5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10"/>
      <c r="IR68" s="5"/>
      <c r="IS68" s="9"/>
      <c r="IT68" s="9"/>
      <c r="IU68" s="9"/>
      <c r="IV68" s="9"/>
      <c r="IW68" s="9"/>
      <c r="IX68" s="9"/>
      <c r="IY68" s="9"/>
      <c r="IZ68" s="9"/>
      <c r="JA68" s="9"/>
      <c r="JB68" s="9"/>
      <c r="JC68" s="9"/>
      <c r="JD68" s="9"/>
      <c r="JE68" s="9"/>
      <c r="JF68" s="9"/>
      <c r="JG68" s="9"/>
      <c r="JH68" s="9"/>
      <c r="JI68" s="9"/>
      <c r="JJ68" s="9"/>
      <c r="JK68" s="9"/>
      <c r="JL68" s="9"/>
      <c r="JM68" s="9"/>
      <c r="JN68" s="9"/>
      <c r="JO68" s="9"/>
      <c r="JP68" s="9"/>
      <c r="JQ68" s="9"/>
      <c r="JR68" s="9"/>
      <c r="JS68" s="9"/>
      <c r="JT68" s="9"/>
      <c r="JU68" s="9"/>
      <c r="JV68" s="10"/>
      <c r="JW68" s="5"/>
      <c r="JX68" s="9"/>
      <c r="JY68" s="9"/>
      <c r="JZ68" s="9"/>
      <c r="KA68" s="9"/>
      <c r="KB68" s="9"/>
      <c r="KC68" s="9"/>
      <c r="KD68" s="9"/>
      <c r="KE68" s="9"/>
      <c r="KF68" s="9"/>
      <c r="KG68" s="9"/>
      <c r="KH68" s="9"/>
      <c r="KI68" s="9"/>
      <c r="KJ68" s="9"/>
      <c r="KK68" s="9"/>
      <c r="KL68" s="9"/>
      <c r="KM68" s="9"/>
      <c r="KN68" s="9"/>
      <c r="KO68" s="9"/>
      <c r="KP68" s="9"/>
      <c r="KQ68" s="9"/>
      <c r="KR68" s="9"/>
      <c r="KS68" s="9"/>
      <c r="KT68" s="9"/>
      <c r="KU68" s="9"/>
      <c r="KV68" s="9"/>
      <c r="KW68" s="9"/>
      <c r="KX68" s="9"/>
      <c r="KY68" s="9"/>
      <c r="KZ68" s="9"/>
      <c r="LA68" s="10"/>
      <c r="LB68" s="5"/>
      <c r="LC68" s="9"/>
      <c r="LD68" s="9"/>
      <c r="LE68" s="9"/>
      <c r="LF68" s="9"/>
      <c r="LG68" s="9"/>
      <c r="LH68" s="9"/>
      <c r="LI68" s="9"/>
      <c r="LJ68" s="9"/>
      <c r="LK68" s="9"/>
      <c r="LL68" s="9"/>
      <c r="LM68" s="9"/>
      <c r="LN68" s="9"/>
      <c r="LO68" s="9"/>
      <c r="LP68" s="9"/>
      <c r="LQ68" s="9"/>
      <c r="LR68" s="9"/>
      <c r="LS68" s="9"/>
      <c r="LT68" s="9"/>
      <c r="LU68" s="9"/>
      <c r="LV68" s="9"/>
      <c r="LW68" s="9"/>
      <c r="LX68" s="9"/>
      <c r="LY68" s="9"/>
      <c r="LZ68" s="9"/>
      <c r="MA68" s="9"/>
      <c r="MB68" s="9"/>
      <c r="MC68" s="9"/>
      <c r="MD68" s="9"/>
      <c r="ME68" s="9"/>
      <c r="MF68" s="10"/>
      <c r="MG68" s="5"/>
      <c r="MH68" s="9"/>
      <c r="MI68" s="9"/>
      <c r="MJ68" s="9"/>
      <c r="MK68" s="9"/>
      <c r="ML68" s="9"/>
      <c r="MM68" s="9"/>
      <c r="MN68" s="9"/>
      <c r="MO68" s="9"/>
      <c r="MP68" s="9"/>
      <c r="MQ68" s="9"/>
      <c r="MR68" s="9"/>
      <c r="MS68" s="9"/>
      <c r="MT68" s="9"/>
      <c r="MU68" s="9"/>
      <c r="MV68" s="9"/>
      <c r="MW68" s="9"/>
      <c r="MX68" s="9"/>
      <c r="MY68" s="9"/>
      <c r="MZ68" s="9"/>
      <c r="NA68" s="9"/>
      <c r="NB68" s="9"/>
      <c r="NC68" s="9"/>
      <c r="ND68" s="11"/>
      <c r="NE68" s="9"/>
      <c r="NF68" s="9"/>
      <c r="NG68" s="9"/>
      <c r="NH68" s="9"/>
      <c r="NI68" s="9"/>
      <c r="NJ68" s="9"/>
      <c r="NK68" s="12"/>
    </row>
    <row r="69" spans="1:375" ht="21" customHeight="1" x14ac:dyDescent="0.3"/>
    <row r="70" spans="1:375" ht="21" customHeight="1" x14ac:dyDescent="0.3"/>
    <row r="71" spans="1:375" ht="21" customHeight="1" x14ac:dyDescent="0.3"/>
    <row r="72" spans="1:375" ht="21" customHeight="1" x14ac:dyDescent="0.3"/>
    <row r="73" spans="1:375" ht="21" customHeight="1" x14ac:dyDescent="0.3"/>
    <row r="74" spans="1:375" ht="21" customHeight="1" x14ac:dyDescent="0.3"/>
    <row r="75" spans="1:375" ht="21" customHeight="1" x14ac:dyDescent="0.3"/>
    <row r="76" spans="1:375" ht="21" customHeight="1" x14ac:dyDescent="0.3"/>
    <row r="77" spans="1:375" ht="21" customHeight="1" x14ac:dyDescent="0.3"/>
    <row r="78" spans="1:375" ht="21" customHeight="1" x14ac:dyDescent="0.3"/>
    <row r="79" spans="1:375" ht="21" customHeight="1" x14ac:dyDescent="0.3"/>
    <row r="80" spans="1:375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  <row r="639" ht="21" customHeight="1" x14ac:dyDescent="0.3"/>
    <row r="640" ht="21" customHeight="1" x14ac:dyDescent="0.3"/>
    <row r="641" ht="21" customHeight="1" x14ac:dyDescent="0.3"/>
    <row r="642" ht="21" customHeight="1" x14ac:dyDescent="0.3"/>
    <row r="643" ht="21" customHeight="1" x14ac:dyDescent="0.3"/>
    <row r="644" ht="21" customHeight="1" x14ac:dyDescent="0.3"/>
    <row r="645" ht="21" customHeight="1" x14ac:dyDescent="0.3"/>
    <row r="646" ht="21" customHeight="1" x14ac:dyDescent="0.3"/>
    <row r="647" ht="21" customHeight="1" x14ac:dyDescent="0.3"/>
    <row r="648" ht="21" customHeight="1" x14ac:dyDescent="0.3"/>
    <row r="649" ht="21" customHeight="1" x14ac:dyDescent="0.3"/>
    <row r="650" ht="21" customHeight="1" x14ac:dyDescent="0.3"/>
    <row r="651" ht="21" customHeight="1" x14ac:dyDescent="0.3"/>
    <row r="652" ht="21" customHeight="1" x14ac:dyDescent="0.3"/>
    <row r="653" ht="21" customHeight="1" x14ac:dyDescent="0.3"/>
    <row r="654" ht="21" customHeight="1" x14ac:dyDescent="0.3"/>
    <row r="655" ht="21" customHeight="1" x14ac:dyDescent="0.3"/>
    <row r="656" ht="21" customHeight="1" x14ac:dyDescent="0.3"/>
    <row r="657" ht="21" customHeight="1" x14ac:dyDescent="0.3"/>
    <row r="658" ht="21" customHeight="1" x14ac:dyDescent="0.3"/>
    <row r="659" ht="21" customHeight="1" x14ac:dyDescent="0.3"/>
    <row r="660" ht="21" customHeight="1" x14ac:dyDescent="0.3"/>
    <row r="661" ht="21" customHeight="1" x14ac:dyDescent="0.3"/>
    <row r="662" ht="21" customHeight="1" x14ac:dyDescent="0.3"/>
    <row r="663" ht="21" customHeight="1" x14ac:dyDescent="0.3"/>
    <row r="664" ht="21" customHeight="1" x14ac:dyDescent="0.3"/>
    <row r="665" ht="21" customHeight="1" x14ac:dyDescent="0.3"/>
    <row r="666" ht="21" customHeight="1" x14ac:dyDescent="0.3"/>
    <row r="667" ht="21" customHeight="1" x14ac:dyDescent="0.3"/>
    <row r="668" ht="21" customHeight="1" x14ac:dyDescent="0.3"/>
    <row r="669" ht="21" customHeight="1" x14ac:dyDescent="0.3"/>
    <row r="670" ht="21" customHeight="1" x14ac:dyDescent="0.3"/>
    <row r="671" ht="21" customHeight="1" x14ac:dyDescent="0.3"/>
    <row r="672" ht="21" customHeight="1" x14ac:dyDescent="0.3"/>
    <row r="673" ht="21" customHeight="1" x14ac:dyDescent="0.3"/>
    <row r="674" ht="21" customHeight="1" x14ac:dyDescent="0.3"/>
    <row r="675" ht="21" customHeight="1" x14ac:dyDescent="0.3"/>
    <row r="676" ht="21" customHeight="1" x14ac:dyDescent="0.3"/>
    <row r="677" ht="21" customHeight="1" x14ac:dyDescent="0.3"/>
    <row r="678" ht="21" customHeight="1" x14ac:dyDescent="0.3"/>
    <row r="679" ht="21" customHeight="1" x14ac:dyDescent="0.3"/>
    <row r="680" ht="21" customHeight="1" x14ac:dyDescent="0.3"/>
    <row r="681" ht="21" customHeight="1" x14ac:dyDescent="0.3"/>
    <row r="682" ht="21" customHeight="1" x14ac:dyDescent="0.3"/>
    <row r="683" ht="21" customHeight="1" x14ac:dyDescent="0.3"/>
    <row r="684" ht="21" customHeight="1" x14ac:dyDescent="0.3"/>
    <row r="685" ht="21" customHeight="1" x14ac:dyDescent="0.3"/>
    <row r="686" ht="21" customHeight="1" x14ac:dyDescent="0.3"/>
    <row r="687" ht="21" customHeight="1" x14ac:dyDescent="0.3"/>
    <row r="688" ht="21" customHeight="1" x14ac:dyDescent="0.3"/>
    <row r="689" ht="21" customHeight="1" x14ac:dyDescent="0.3"/>
    <row r="690" ht="21" customHeight="1" x14ac:dyDescent="0.3"/>
    <row r="691" ht="21" customHeight="1" x14ac:dyDescent="0.3"/>
    <row r="692" ht="21" customHeight="1" x14ac:dyDescent="0.3"/>
    <row r="693" ht="21" customHeight="1" x14ac:dyDescent="0.3"/>
    <row r="694" ht="21" customHeight="1" x14ac:dyDescent="0.3"/>
    <row r="695" ht="21" customHeight="1" x14ac:dyDescent="0.3"/>
    <row r="696" ht="21" customHeight="1" x14ac:dyDescent="0.3"/>
    <row r="697" ht="21" customHeight="1" x14ac:dyDescent="0.3"/>
    <row r="698" ht="21" customHeight="1" x14ac:dyDescent="0.3"/>
    <row r="699" ht="21" customHeight="1" x14ac:dyDescent="0.3"/>
    <row r="700" ht="21" customHeight="1" x14ac:dyDescent="0.3"/>
    <row r="701" ht="21" customHeight="1" x14ac:dyDescent="0.3"/>
    <row r="702" ht="21" customHeight="1" x14ac:dyDescent="0.3"/>
    <row r="703" ht="21" customHeight="1" x14ac:dyDescent="0.3"/>
    <row r="704" ht="21" customHeight="1" x14ac:dyDescent="0.3"/>
    <row r="705" ht="21" customHeight="1" x14ac:dyDescent="0.3"/>
    <row r="706" ht="21" customHeight="1" x14ac:dyDescent="0.3"/>
    <row r="707" ht="21" customHeight="1" x14ac:dyDescent="0.3"/>
    <row r="708" ht="21" customHeight="1" x14ac:dyDescent="0.3"/>
    <row r="709" ht="21" customHeight="1" x14ac:dyDescent="0.3"/>
    <row r="710" ht="21" customHeight="1" x14ac:dyDescent="0.3"/>
    <row r="711" ht="21" customHeight="1" x14ac:dyDescent="0.3"/>
    <row r="712" ht="21" customHeight="1" x14ac:dyDescent="0.3"/>
    <row r="713" ht="21" customHeight="1" x14ac:dyDescent="0.3"/>
    <row r="714" ht="21" customHeight="1" x14ac:dyDescent="0.3"/>
    <row r="715" ht="21" customHeight="1" x14ac:dyDescent="0.3"/>
    <row r="716" ht="21" customHeight="1" x14ac:dyDescent="0.3"/>
    <row r="717" ht="21" customHeight="1" x14ac:dyDescent="0.3"/>
    <row r="718" ht="21" customHeight="1" x14ac:dyDescent="0.3"/>
    <row r="719" ht="21" customHeight="1" x14ac:dyDescent="0.3"/>
    <row r="720" ht="21" customHeight="1" x14ac:dyDescent="0.3"/>
    <row r="721" ht="21" customHeight="1" x14ac:dyDescent="0.3"/>
    <row r="722" ht="21" customHeight="1" x14ac:dyDescent="0.3"/>
    <row r="723" ht="21" customHeight="1" x14ac:dyDescent="0.3"/>
    <row r="724" ht="21" customHeight="1" x14ac:dyDescent="0.3"/>
    <row r="725" ht="21" customHeight="1" x14ac:dyDescent="0.3"/>
    <row r="726" ht="21" customHeight="1" x14ac:dyDescent="0.3"/>
    <row r="727" ht="21" customHeight="1" x14ac:dyDescent="0.3"/>
    <row r="728" ht="21" customHeight="1" x14ac:dyDescent="0.3"/>
    <row r="729" ht="21" customHeight="1" x14ac:dyDescent="0.3"/>
    <row r="730" ht="21" customHeight="1" x14ac:dyDescent="0.3"/>
    <row r="731" ht="21" customHeight="1" x14ac:dyDescent="0.3"/>
    <row r="732" ht="21" customHeight="1" x14ac:dyDescent="0.3"/>
    <row r="733" ht="21" customHeight="1" x14ac:dyDescent="0.3"/>
    <row r="734" ht="21" customHeight="1" x14ac:dyDescent="0.3"/>
    <row r="735" ht="21" customHeight="1" x14ac:dyDescent="0.3"/>
    <row r="736" ht="21" customHeight="1" x14ac:dyDescent="0.3"/>
    <row r="737" ht="21" customHeight="1" x14ac:dyDescent="0.3"/>
    <row r="738" ht="21" customHeight="1" x14ac:dyDescent="0.3"/>
    <row r="739" ht="21" customHeight="1" x14ac:dyDescent="0.3"/>
    <row r="740" ht="21" customHeight="1" x14ac:dyDescent="0.3"/>
    <row r="741" ht="21" customHeight="1" x14ac:dyDescent="0.3"/>
    <row r="742" ht="21" customHeight="1" x14ac:dyDescent="0.3"/>
    <row r="743" ht="21" customHeight="1" x14ac:dyDescent="0.3"/>
    <row r="744" ht="21" customHeight="1" x14ac:dyDescent="0.3"/>
    <row r="745" ht="21" customHeight="1" x14ac:dyDescent="0.3"/>
    <row r="746" ht="21" customHeight="1" x14ac:dyDescent="0.3"/>
    <row r="747" ht="21" customHeight="1" x14ac:dyDescent="0.3"/>
    <row r="748" ht="21" customHeight="1" x14ac:dyDescent="0.3"/>
    <row r="749" ht="21" customHeight="1" x14ac:dyDescent="0.3"/>
    <row r="750" ht="21" customHeight="1" x14ac:dyDescent="0.3"/>
    <row r="751" ht="21" customHeight="1" x14ac:dyDescent="0.3"/>
    <row r="752" ht="21" customHeight="1" x14ac:dyDescent="0.3"/>
    <row r="753" ht="21" customHeight="1" x14ac:dyDescent="0.3"/>
    <row r="754" ht="21" customHeight="1" x14ac:dyDescent="0.3"/>
    <row r="755" ht="21" customHeight="1" x14ac:dyDescent="0.3"/>
    <row r="756" ht="21" customHeight="1" x14ac:dyDescent="0.3"/>
    <row r="757" ht="21" customHeight="1" x14ac:dyDescent="0.3"/>
    <row r="758" ht="21" customHeight="1" x14ac:dyDescent="0.3"/>
    <row r="759" ht="21" customHeight="1" x14ac:dyDescent="0.3"/>
    <row r="760" ht="21" customHeight="1" x14ac:dyDescent="0.3"/>
    <row r="761" ht="21" customHeight="1" x14ac:dyDescent="0.3"/>
    <row r="762" ht="21" customHeight="1" x14ac:dyDescent="0.3"/>
    <row r="763" ht="21" customHeight="1" x14ac:dyDescent="0.3"/>
    <row r="764" ht="21" customHeight="1" x14ac:dyDescent="0.3"/>
    <row r="765" ht="21" customHeight="1" x14ac:dyDescent="0.3"/>
    <row r="766" ht="21" customHeight="1" x14ac:dyDescent="0.3"/>
    <row r="767" ht="21" customHeight="1" x14ac:dyDescent="0.3"/>
    <row r="768" ht="21" customHeight="1" x14ac:dyDescent="0.3"/>
    <row r="769" ht="21" customHeight="1" x14ac:dyDescent="0.3"/>
    <row r="770" ht="21" customHeight="1" x14ac:dyDescent="0.3"/>
    <row r="771" ht="21" customHeight="1" x14ac:dyDescent="0.3"/>
    <row r="772" ht="21" customHeight="1" x14ac:dyDescent="0.3"/>
    <row r="773" ht="21" customHeight="1" x14ac:dyDescent="0.3"/>
    <row r="774" ht="21" customHeight="1" x14ac:dyDescent="0.3"/>
    <row r="775" ht="21" customHeight="1" x14ac:dyDescent="0.3"/>
    <row r="776" ht="21" customHeight="1" x14ac:dyDescent="0.3"/>
    <row r="777" ht="21" customHeight="1" x14ac:dyDescent="0.3"/>
    <row r="778" ht="21" customHeight="1" x14ac:dyDescent="0.3"/>
    <row r="779" ht="21" customHeight="1" x14ac:dyDescent="0.3"/>
    <row r="780" ht="21" customHeight="1" x14ac:dyDescent="0.3"/>
    <row r="781" ht="21" customHeight="1" x14ac:dyDescent="0.3"/>
    <row r="782" ht="21" customHeight="1" x14ac:dyDescent="0.3"/>
    <row r="783" ht="21" customHeight="1" x14ac:dyDescent="0.3"/>
    <row r="784" ht="21" customHeight="1" x14ac:dyDescent="0.3"/>
    <row r="785" ht="21" customHeight="1" x14ac:dyDescent="0.3"/>
    <row r="786" ht="21" customHeight="1" x14ac:dyDescent="0.3"/>
    <row r="787" ht="21" customHeight="1" x14ac:dyDescent="0.3"/>
    <row r="788" ht="21" customHeight="1" x14ac:dyDescent="0.3"/>
    <row r="789" ht="21" customHeight="1" x14ac:dyDescent="0.3"/>
    <row r="790" ht="21" customHeight="1" x14ac:dyDescent="0.3"/>
    <row r="791" ht="21" customHeight="1" x14ac:dyDescent="0.3"/>
    <row r="792" ht="21" customHeight="1" x14ac:dyDescent="0.3"/>
    <row r="793" ht="21" customHeight="1" x14ac:dyDescent="0.3"/>
    <row r="794" ht="21" customHeight="1" x14ac:dyDescent="0.3"/>
    <row r="795" ht="21" customHeight="1" x14ac:dyDescent="0.3"/>
    <row r="796" ht="21" customHeight="1" x14ac:dyDescent="0.3"/>
    <row r="797" ht="21" customHeight="1" x14ac:dyDescent="0.3"/>
    <row r="798" ht="21" customHeight="1" x14ac:dyDescent="0.3"/>
    <row r="799" ht="21" customHeight="1" x14ac:dyDescent="0.3"/>
    <row r="800" ht="21" customHeight="1" x14ac:dyDescent="0.3"/>
    <row r="801" ht="21" customHeight="1" x14ac:dyDescent="0.3"/>
    <row r="802" ht="21" customHeight="1" x14ac:dyDescent="0.3"/>
    <row r="803" ht="21" customHeight="1" x14ac:dyDescent="0.3"/>
    <row r="804" ht="21" customHeight="1" x14ac:dyDescent="0.3"/>
    <row r="805" ht="21" customHeight="1" x14ac:dyDescent="0.3"/>
    <row r="806" ht="21" customHeight="1" x14ac:dyDescent="0.3"/>
    <row r="807" ht="21" customHeight="1" x14ac:dyDescent="0.3"/>
    <row r="808" ht="21" customHeight="1" x14ac:dyDescent="0.3"/>
    <row r="809" ht="21" customHeight="1" x14ac:dyDescent="0.3"/>
    <row r="810" ht="21" customHeight="1" x14ac:dyDescent="0.3"/>
    <row r="811" ht="21" customHeight="1" x14ac:dyDescent="0.3"/>
    <row r="812" ht="21" customHeight="1" x14ac:dyDescent="0.3"/>
    <row r="813" ht="21" customHeight="1" x14ac:dyDescent="0.3"/>
    <row r="814" ht="21" customHeight="1" x14ac:dyDescent="0.3"/>
    <row r="815" ht="21" customHeight="1" x14ac:dyDescent="0.3"/>
    <row r="816" ht="21" customHeight="1" x14ac:dyDescent="0.3"/>
    <row r="817" ht="21" customHeight="1" x14ac:dyDescent="0.3"/>
    <row r="818" ht="21" customHeight="1" x14ac:dyDescent="0.3"/>
    <row r="819" ht="21" customHeight="1" x14ac:dyDescent="0.3"/>
    <row r="820" ht="21" customHeight="1" x14ac:dyDescent="0.3"/>
    <row r="821" ht="21" customHeight="1" x14ac:dyDescent="0.3"/>
    <row r="822" ht="21" customHeight="1" x14ac:dyDescent="0.3"/>
    <row r="823" ht="21" customHeight="1" x14ac:dyDescent="0.3"/>
    <row r="824" ht="21" customHeight="1" x14ac:dyDescent="0.3"/>
    <row r="825" ht="21" customHeight="1" x14ac:dyDescent="0.3"/>
    <row r="826" ht="21" customHeight="1" x14ac:dyDescent="0.3"/>
    <row r="827" ht="21" customHeight="1" x14ac:dyDescent="0.3"/>
    <row r="828" ht="21" customHeight="1" x14ac:dyDescent="0.3"/>
    <row r="829" ht="21" customHeight="1" x14ac:dyDescent="0.3"/>
    <row r="830" ht="21" customHeight="1" x14ac:dyDescent="0.3"/>
    <row r="831" ht="21" customHeight="1" x14ac:dyDescent="0.3"/>
    <row r="832" ht="21" customHeight="1" x14ac:dyDescent="0.3"/>
    <row r="833" ht="21" customHeight="1" x14ac:dyDescent="0.3"/>
    <row r="834" ht="21" customHeight="1" x14ac:dyDescent="0.3"/>
    <row r="835" ht="21" customHeight="1" x14ac:dyDescent="0.3"/>
    <row r="836" ht="21" customHeight="1" x14ac:dyDescent="0.3"/>
    <row r="837" ht="21" customHeight="1" x14ac:dyDescent="0.3"/>
    <row r="838" ht="21" customHeight="1" x14ac:dyDescent="0.3"/>
    <row r="839" ht="21" customHeight="1" x14ac:dyDescent="0.3"/>
    <row r="840" ht="21" customHeight="1" x14ac:dyDescent="0.3"/>
    <row r="841" ht="21" customHeight="1" x14ac:dyDescent="0.3"/>
    <row r="842" ht="21" customHeight="1" x14ac:dyDescent="0.3"/>
    <row r="843" ht="21" customHeight="1" x14ac:dyDescent="0.3"/>
    <row r="844" ht="21" customHeight="1" x14ac:dyDescent="0.3"/>
    <row r="845" ht="21" customHeight="1" x14ac:dyDescent="0.3"/>
    <row r="846" ht="21" customHeight="1" x14ac:dyDescent="0.3"/>
    <row r="847" ht="21" customHeight="1" x14ac:dyDescent="0.3"/>
    <row r="848" ht="21" customHeight="1" x14ac:dyDescent="0.3"/>
    <row r="849" ht="21" customHeight="1" x14ac:dyDescent="0.3"/>
    <row r="850" ht="21" customHeight="1" x14ac:dyDescent="0.3"/>
    <row r="851" ht="21" customHeight="1" x14ac:dyDescent="0.3"/>
    <row r="852" ht="21" customHeight="1" x14ac:dyDescent="0.3"/>
    <row r="853" ht="21" customHeight="1" x14ac:dyDescent="0.3"/>
    <row r="854" ht="21" customHeight="1" x14ac:dyDescent="0.3"/>
    <row r="855" ht="21" customHeight="1" x14ac:dyDescent="0.3"/>
    <row r="856" ht="21" customHeight="1" x14ac:dyDescent="0.3"/>
    <row r="857" ht="21" customHeight="1" x14ac:dyDescent="0.3"/>
    <row r="858" ht="21" customHeight="1" x14ac:dyDescent="0.3"/>
    <row r="859" ht="21" customHeight="1" x14ac:dyDescent="0.3"/>
    <row r="860" ht="21" customHeight="1" x14ac:dyDescent="0.3"/>
    <row r="861" ht="21" customHeight="1" x14ac:dyDescent="0.3"/>
    <row r="862" ht="21" customHeight="1" x14ac:dyDescent="0.3"/>
    <row r="863" ht="21" customHeight="1" x14ac:dyDescent="0.3"/>
    <row r="864" ht="21" customHeight="1" x14ac:dyDescent="0.3"/>
    <row r="865" ht="21" customHeight="1" x14ac:dyDescent="0.3"/>
    <row r="866" ht="21" customHeight="1" x14ac:dyDescent="0.3"/>
    <row r="867" ht="21" customHeight="1" x14ac:dyDescent="0.3"/>
    <row r="868" ht="21" customHeight="1" x14ac:dyDescent="0.3"/>
    <row r="869" ht="21" customHeight="1" x14ac:dyDescent="0.3"/>
    <row r="870" ht="21" customHeight="1" x14ac:dyDescent="0.3"/>
    <row r="871" ht="21" customHeight="1" x14ac:dyDescent="0.3"/>
    <row r="872" ht="21" customHeight="1" x14ac:dyDescent="0.3"/>
    <row r="873" ht="21" customHeight="1" x14ac:dyDescent="0.3"/>
    <row r="874" ht="21" customHeight="1" x14ac:dyDescent="0.3"/>
    <row r="875" ht="21" customHeight="1" x14ac:dyDescent="0.3"/>
    <row r="876" ht="21" customHeight="1" x14ac:dyDescent="0.3"/>
    <row r="877" ht="21" customHeight="1" x14ac:dyDescent="0.3"/>
    <row r="878" ht="21" customHeight="1" x14ac:dyDescent="0.3"/>
    <row r="879" ht="21" customHeight="1" x14ac:dyDescent="0.3"/>
    <row r="880" ht="21" customHeight="1" x14ac:dyDescent="0.3"/>
    <row r="881" ht="21" customHeight="1" x14ac:dyDescent="0.3"/>
    <row r="882" ht="21" customHeight="1" x14ac:dyDescent="0.3"/>
    <row r="883" ht="21" customHeight="1" x14ac:dyDescent="0.3"/>
    <row r="884" ht="21" customHeight="1" x14ac:dyDescent="0.3"/>
    <row r="885" ht="21" customHeight="1" x14ac:dyDescent="0.3"/>
    <row r="886" ht="21" customHeight="1" x14ac:dyDescent="0.3"/>
    <row r="887" ht="21" customHeight="1" x14ac:dyDescent="0.3"/>
    <row r="888" ht="21" customHeight="1" x14ac:dyDescent="0.3"/>
    <row r="889" ht="21" customHeight="1" x14ac:dyDescent="0.3"/>
    <row r="890" ht="21" customHeight="1" x14ac:dyDescent="0.3"/>
    <row r="891" ht="21" customHeight="1" x14ac:dyDescent="0.3"/>
    <row r="892" ht="21" customHeight="1" x14ac:dyDescent="0.3"/>
    <row r="893" ht="21" customHeight="1" x14ac:dyDescent="0.3"/>
    <row r="894" ht="21" customHeight="1" x14ac:dyDescent="0.3"/>
    <row r="895" ht="21" customHeight="1" x14ac:dyDescent="0.3"/>
    <row r="896" ht="21" customHeight="1" x14ac:dyDescent="0.3"/>
    <row r="897" ht="21" customHeight="1" x14ac:dyDescent="0.3"/>
    <row r="898" ht="21" customHeight="1" x14ac:dyDescent="0.3"/>
    <row r="899" ht="21" customHeight="1" x14ac:dyDescent="0.3"/>
    <row r="900" ht="21" customHeight="1" x14ac:dyDescent="0.3"/>
    <row r="901" ht="21" customHeight="1" x14ac:dyDescent="0.3"/>
    <row r="902" ht="21" customHeight="1" x14ac:dyDescent="0.3"/>
    <row r="903" ht="21" customHeight="1" x14ac:dyDescent="0.3"/>
    <row r="904" ht="21" customHeight="1" x14ac:dyDescent="0.3"/>
    <row r="905" ht="21" customHeight="1" x14ac:dyDescent="0.3"/>
    <row r="906" ht="21" customHeight="1" x14ac:dyDescent="0.3"/>
    <row r="907" ht="21" customHeight="1" x14ac:dyDescent="0.3"/>
    <row r="908" ht="21" customHeight="1" x14ac:dyDescent="0.3"/>
    <row r="909" ht="21" customHeight="1" x14ac:dyDescent="0.3"/>
    <row r="910" ht="21" customHeight="1" x14ac:dyDescent="0.3"/>
    <row r="911" ht="21" customHeight="1" x14ac:dyDescent="0.3"/>
    <row r="912" ht="21" customHeight="1" x14ac:dyDescent="0.3"/>
    <row r="913" ht="21" customHeight="1" x14ac:dyDescent="0.3"/>
    <row r="914" ht="21" customHeight="1" x14ac:dyDescent="0.3"/>
    <row r="915" ht="21" customHeight="1" x14ac:dyDescent="0.3"/>
    <row r="916" ht="21" customHeight="1" x14ac:dyDescent="0.3"/>
    <row r="917" ht="21" customHeight="1" x14ac:dyDescent="0.3"/>
    <row r="918" ht="21" customHeight="1" x14ac:dyDescent="0.3"/>
    <row r="919" ht="21" customHeight="1" x14ac:dyDescent="0.3"/>
    <row r="920" ht="21" customHeight="1" x14ac:dyDescent="0.3"/>
    <row r="921" ht="21" customHeight="1" x14ac:dyDescent="0.3"/>
    <row r="922" ht="21" customHeight="1" x14ac:dyDescent="0.3"/>
    <row r="923" ht="21" customHeight="1" x14ac:dyDescent="0.3"/>
    <row r="924" ht="21" customHeight="1" x14ac:dyDescent="0.3"/>
    <row r="925" ht="21" customHeight="1" x14ac:dyDescent="0.3"/>
    <row r="926" ht="21" customHeight="1" x14ac:dyDescent="0.3"/>
    <row r="927" ht="21" customHeight="1" x14ac:dyDescent="0.3"/>
    <row r="928" ht="21" customHeight="1" x14ac:dyDescent="0.3"/>
    <row r="929" ht="21" customHeight="1" x14ac:dyDescent="0.3"/>
    <row r="930" ht="21" customHeight="1" x14ac:dyDescent="0.3"/>
    <row r="931" ht="21" customHeight="1" x14ac:dyDescent="0.3"/>
  </sheetData>
  <autoFilter ref="A4:NK68" xr:uid="{017A743E-9CF8-41D0-B979-392B301B8EED}">
    <sortState ref="A5:NK68">
      <sortCondition ref="A4:A68"/>
    </sortState>
  </autoFilter>
  <sortState ref="A6:A65">
    <sortCondition ref="A6"/>
  </sortState>
  <dataConsolidate/>
  <mergeCells count="17">
    <mergeCell ref="GH3:HL3"/>
    <mergeCell ref="NQ12:NQ16"/>
    <mergeCell ref="CS3:DW3"/>
    <mergeCell ref="G1:I1"/>
    <mergeCell ref="A1:F1"/>
    <mergeCell ref="NM3:NO3"/>
    <mergeCell ref="NQ3:NS3"/>
    <mergeCell ref="AI3:BM3"/>
    <mergeCell ref="D3:AH3"/>
    <mergeCell ref="BN3:CR3"/>
    <mergeCell ref="DX3:FB3"/>
    <mergeCell ref="FC3:GG3"/>
    <mergeCell ref="MG3:NK3"/>
    <mergeCell ref="LB3:MF3"/>
    <mergeCell ref="JW3:LA3"/>
    <mergeCell ref="IR3:JV3"/>
    <mergeCell ref="HM3:IQ3"/>
  </mergeCells>
  <conditionalFormatting sqref="D4:NK68">
    <cfRule type="expression" dxfId="5" priority="7">
      <formula>VLOOKUP(D$4,Feiertage,1,FALSE)</formula>
    </cfRule>
  </conditionalFormatting>
  <conditionalFormatting sqref="D4:NK68">
    <cfRule type="expression" dxfId="4" priority="8">
      <formula>WEEKDAY(D$4,2)=6</formula>
    </cfRule>
    <cfRule type="expression" dxfId="3" priority="21">
      <formula>WEEKDAY(D$4,2)=7</formula>
    </cfRule>
    <cfRule type="expression" dxfId="2" priority="22">
      <formula>OR( AND(D$4&gt;$NR$4,D$4&lt;$NS$4), AND(D$4&gt;$NR$5,D$4&lt;$NS$5), AND(D$4&gt;$NR$6,D$4&lt;$NS$6), AND(D$4&gt;$NR$7,D$4&lt;$NS$7), AND(D$4&gt;$NR$8,D$4&lt;$NS$8), AND(D$4&gt;$NR$9,D$4&lt;$NS$9), AND(D$4&gt;$NR$10,D$4&lt;$NS$10), AND(D$4&gt;$NR$11,D$4&lt;$NS$11), AND(D$4&gt;$NR$12,D$4&lt;$NS$12), AND(D$4&gt;$NR$13,D$4&lt;$NS$13), AND(D$4&gt;$NR$14,D$4&lt;$NS$14), AND(D$4&gt;$NR$15,D$4&lt;$NS$15))</formula>
    </cfRule>
  </conditionalFormatting>
  <conditionalFormatting sqref="D5:NK68">
    <cfRule type="cellIs" dxfId="1" priority="1" operator="equal">
      <formula>"K"</formula>
    </cfRule>
    <cfRule type="cellIs" dxfId="0" priority="2" operator="equal">
      <formula>"KK"</formula>
    </cfRule>
  </conditionalFormatting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2" orientation="landscape" r:id="rId1"/>
  <headerFooter>
    <oddFooter>&amp;R&amp;Z&amp;F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D0C38F8-66E6-4AC7-9ACF-F5667EF9596B}">
          <x14:formula1>
            <xm:f>Dropdown!$A$1:$A$17</xm:f>
          </x14:formula1>
          <xm:sqref>G1:I1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AC202-E722-4EB0-A255-4792996D4C0E}">
  <dimension ref="A1:U37"/>
  <sheetViews>
    <sheetView tabSelected="1" workbookViewId="0">
      <selection activeCell="O1" sqref="O1"/>
    </sheetView>
  </sheetViews>
  <sheetFormatPr baseColWidth="10" defaultColWidth="4.7109375" defaultRowHeight="15" x14ac:dyDescent="0.25"/>
  <cols>
    <col min="1" max="2" width="4.7109375" style="71" customWidth="1"/>
    <col min="3" max="6" width="4.7109375" style="71"/>
    <col min="8" max="9" width="4.7109375" customWidth="1"/>
    <col min="16" max="16" width="4.7109375" customWidth="1"/>
  </cols>
  <sheetData>
    <row r="1" spans="1:21" x14ac:dyDescent="0.25">
      <c r="A1" s="97">
        <f>Übersicht!$G$1</f>
        <v>2025</v>
      </c>
      <c r="B1" s="97"/>
      <c r="C1" s="97"/>
      <c r="D1" s="97"/>
      <c r="E1" s="91" t="s">
        <v>29</v>
      </c>
      <c r="F1" s="91"/>
      <c r="G1" s="91"/>
      <c r="H1" s="92"/>
      <c r="I1" s="92"/>
      <c r="J1" s="92"/>
      <c r="K1" s="92"/>
      <c r="L1" s="92"/>
      <c r="M1" s="92"/>
    </row>
    <row r="2" spans="1:21" x14ac:dyDescent="0.25">
      <c r="A2" s="74"/>
      <c r="B2" s="75">
        <f>DATE(A1,1,1)</f>
        <v>45658</v>
      </c>
      <c r="H2" s="74"/>
    </row>
    <row r="3" spans="1:21" x14ac:dyDescent="0.25">
      <c r="B3" s="93">
        <f>B2</f>
        <v>45658</v>
      </c>
      <c r="C3" s="94"/>
      <c r="D3" s="94"/>
      <c r="E3" s="94"/>
      <c r="F3" s="95"/>
      <c r="H3" s="75">
        <f>DATE($A$1,2,1)</f>
        <v>45689</v>
      </c>
      <c r="I3" s="96">
        <f>H3</f>
        <v>45689</v>
      </c>
      <c r="J3" s="96"/>
      <c r="K3" s="96"/>
      <c r="L3" s="96"/>
      <c r="M3" s="96"/>
      <c r="O3" s="75">
        <f>DATE($A$1,3,1)</f>
        <v>45717</v>
      </c>
      <c r="P3" s="96">
        <f>O3</f>
        <v>45717</v>
      </c>
      <c r="Q3" s="96"/>
      <c r="R3" s="96"/>
      <c r="S3" s="96"/>
      <c r="T3" s="96"/>
      <c r="U3" s="96"/>
    </row>
    <row r="4" spans="1:21" x14ac:dyDescent="0.25">
      <c r="A4" s="71" t="s">
        <v>30</v>
      </c>
      <c r="B4" s="76" t="str">
        <f>IF(WEEKDAY($B3,2)=ROW()-3,B3,"")</f>
        <v/>
      </c>
      <c r="C4" s="77">
        <f>IF(B10="","",IF(MONTH(B10+1)=MONTH(B10),B10+1,""))</f>
        <v>45663</v>
      </c>
      <c r="D4" s="77">
        <f t="shared" ref="D4:E4" si="0">IF(C10="","",IF(MONTH(C10+1)=MONTH(C10),C10+1,""))</f>
        <v>45670</v>
      </c>
      <c r="E4" s="77">
        <f t="shared" si="0"/>
        <v>45677</v>
      </c>
      <c r="F4" s="77">
        <f t="shared" ref="F4" si="1">IF(E10="","",IF(MONTH(E10+1)=MONTH(E10),E10+1,""))</f>
        <v>45684</v>
      </c>
      <c r="H4" s="71" t="s">
        <v>30</v>
      </c>
      <c r="I4" s="76" t="str">
        <f>IF(WEEKDAY($B3,2)=ROW()-3,I3,"")</f>
        <v/>
      </c>
      <c r="J4" s="77">
        <f>IF(I10="","",IF(MONTH(I10+1)=MONTH(I10),I10+1,""))</f>
        <v>45691</v>
      </c>
      <c r="K4" s="77">
        <f t="shared" ref="K4:M4" si="2">IF(J10="","",IF(MONTH(J10+1)=MONTH(J10),J10+1,""))</f>
        <v>45698</v>
      </c>
      <c r="L4" s="77">
        <f t="shared" si="2"/>
        <v>45705</v>
      </c>
      <c r="M4" s="77">
        <f t="shared" si="2"/>
        <v>45712</v>
      </c>
      <c r="O4" s="71" t="s">
        <v>30</v>
      </c>
      <c r="P4" s="76" t="str">
        <f>IF(WEEKDAY($B3,2)=ROW()-3,P3,"")</f>
        <v/>
      </c>
      <c r="Q4" s="77">
        <f>IF(P10="","",IF(MONTH(P10+1)=MONTH(P10),P10+1,""))</f>
        <v>45719</v>
      </c>
      <c r="R4" s="77">
        <f t="shared" ref="R4:T4" si="3">IF(Q10="","",IF(MONTH(Q10+1)=MONTH(Q10),Q10+1,""))</f>
        <v>45726</v>
      </c>
      <c r="S4" s="77">
        <f t="shared" si="3"/>
        <v>45733</v>
      </c>
      <c r="T4" s="77">
        <f t="shared" si="3"/>
        <v>45740</v>
      </c>
      <c r="U4" s="77">
        <f t="shared" ref="U4" si="4">IF(T10="","",IF(MONTH(T10+1)=MONTH(T10),T10+1,""))</f>
        <v>45747</v>
      </c>
    </row>
    <row r="5" spans="1:21" x14ac:dyDescent="0.25">
      <c r="A5" s="71" t="s">
        <v>31</v>
      </c>
      <c r="B5" s="77" t="str">
        <f>IF(B4="",IF(WEEKDAY(B$3,2)=ROW()-3,B$3,""),B4+1)</f>
        <v/>
      </c>
      <c r="C5" s="77">
        <f>IF(C4="","",IF(MONTH(C4+1)=MONTH(C4),C4+1,""))</f>
        <v>45664</v>
      </c>
      <c r="D5" s="77">
        <f t="shared" ref="D5:F10" si="5">IF(D4="","",IF(MONTH(D4+1)=MONTH(D4),D4+1,""))</f>
        <v>45671</v>
      </c>
      <c r="E5" s="77">
        <f t="shared" si="5"/>
        <v>45678</v>
      </c>
      <c r="F5" s="77">
        <f t="shared" si="5"/>
        <v>45685</v>
      </c>
      <c r="H5" s="71" t="s">
        <v>31</v>
      </c>
      <c r="I5" s="77" t="str">
        <f>IF(I4="",IF(WEEKDAY(I$3,2)=ROW()-3,I$3,""),I4+1)</f>
        <v/>
      </c>
      <c r="J5" s="77">
        <f>IF(J4="","",IF(MONTH(J4+1)=MONTH(J4),J4+1,""))</f>
        <v>45692</v>
      </c>
      <c r="K5" s="77">
        <f t="shared" ref="K5:K10" si="6">IF(K4="","",IF(MONTH(K4+1)=MONTH(K4),K4+1,""))</f>
        <v>45699</v>
      </c>
      <c r="L5" s="77">
        <f t="shared" ref="L5:L10" si="7">IF(L4="","",IF(MONTH(L4+1)=MONTH(L4),L4+1,""))</f>
        <v>45706</v>
      </c>
      <c r="M5" s="77">
        <f t="shared" ref="M5:M10" si="8">IF(M4="","",IF(MONTH(M4+1)=MONTH(M4),M4+1,""))</f>
        <v>45713</v>
      </c>
      <c r="O5" s="71" t="s">
        <v>31</v>
      </c>
      <c r="P5" s="77" t="str">
        <f>IF(P4="",IF(WEEKDAY(P$3,2)=ROW()-3,P$3,""),P4+1)</f>
        <v/>
      </c>
      <c r="Q5" s="77">
        <f>IF(Q4="","",IF(MONTH(Q4+1)=MONTH(Q4),Q4+1,""))</f>
        <v>45720</v>
      </c>
      <c r="R5" s="77">
        <f t="shared" ref="R5:R10" si="9">IF(R4="","",IF(MONTH(R4+1)=MONTH(R4),R4+1,""))</f>
        <v>45727</v>
      </c>
      <c r="S5" s="77">
        <f t="shared" ref="S5:S10" si="10">IF(S4="","",IF(MONTH(S4+1)=MONTH(S4),S4+1,""))</f>
        <v>45734</v>
      </c>
      <c r="T5" s="77">
        <f t="shared" ref="T5:U10" si="11">IF(T4="","",IF(MONTH(T4+1)=MONTH(T4),T4+1,""))</f>
        <v>45741</v>
      </c>
      <c r="U5" s="77" t="str">
        <f t="shared" si="11"/>
        <v/>
      </c>
    </row>
    <row r="6" spans="1:21" x14ac:dyDescent="0.25">
      <c r="A6" s="71" t="s">
        <v>32</v>
      </c>
      <c r="B6" s="77">
        <f t="shared" ref="B6:B10" si="12">IF(B5="",IF(WEEKDAY(B$3,2)=ROW()-3,B$3,""),B5+1)</f>
        <v>45658</v>
      </c>
      <c r="C6" s="77">
        <f t="shared" ref="C6:C10" si="13">IF(C5="","",IF(MONTH(C5+1)=MONTH(C5),C5+1,""))</f>
        <v>45665</v>
      </c>
      <c r="D6" s="77">
        <f t="shared" si="5"/>
        <v>45672</v>
      </c>
      <c r="E6" s="77">
        <f t="shared" si="5"/>
        <v>45679</v>
      </c>
      <c r="F6" s="77">
        <f t="shared" si="5"/>
        <v>45686</v>
      </c>
      <c r="H6" s="71" t="s">
        <v>32</v>
      </c>
      <c r="I6" s="77" t="str">
        <f t="shared" ref="I6:I10" si="14">IF(I5="",IF(WEEKDAY(I$3,2)=ROW()-3,I$3,""),I5+1)</f>
        <v/>
      </c>
      <c r="J6" s="77">
        <f t="shared" ref="J6:J10" si="15">IF(J5="","",IF(MONTH(J5+1)=MONTH(J5),J5+1,""))</f>
        <v>45693</v>
      </c>
      <c r="K6" s="77">
        <f t="shared" si="6"/>
        <v>45700</v>
      </c>
      <c r="L6" s="77">
        <f t="shared" si="7"/>
        <v>45707</v>
      </c>
      <c r="M6" s="77">
        <f t="shared" si="8"/>
        <v>45714</v>
      </c>
      <c r="O6" s="71" t="s">
        <v>32</v>
      </c>
      <c r="P6" s="77" t="str">
        <f t="shared" ref="P6:P10" si="16">IF(P5="",IF(WEEKDAY(P$3,2)=ROW()-3,P$3,""),P5+1)</f>
        <v/>
      </c>
      <c r="Q6" s="77">
        <f t="shared" ref="Q6:Q10" si="17">IF(Q5="","",IF(MONTH(Q5+1)=MONTH(Q5),Q5+1,""))</f>
        <v>45721</v>
      </c>
      <c r="R6" s="77">
        <f t="shared" si="9"/>
        <v>45728</v>
      </c>
      <c r="S6" s="77">
        <f t="shared" si="10"/>
        <v>45735</v>
      </c>
      <c r="T6" s="77">
        <f t="shared" si="11"/>
        <v>45742</v>
      </c>
      <c r="U6" s="77" t="str">
        <f t="shared" si="11"/>
        <v/>
      </c>
    </row>
    <row r="7" spans="1:21" x14ac:dyDescent="0.25">
      <c r="A7" s="71" t="s">
        <v>33</v>
      </c>
      <c r="B7" s="77">
        <f t="shared" si="12"/>
        <v>45659</v>
      </c>
      <c r="C7" s="77">
        <f t="shared" si="13"/>
        <v>45666</v>
      </c>
      <c r="D7" s="77">
        <f t="shared" si="5"/>
        <v>45673</v>
      </c>
      <c r="E7" s="77">
        <f t="shared" si="5"/>
        <v>45680</v>
      </c>
      <c r="F7" s="77">
        <f t="shared" si="5"/>
        <v>45687</v>
      </c>
      <c r="H7" s="71" t="s">
        <v>33</v>
      </c>
      <c r="I7" s="77" t="str">
        <f t="shared" si="14"/>
        <v/>
      </c>
      <c r="J7" s="77">
        <f t="shared" si="15"/>
        <v>45694</v>
      </c>
      <c r="K7" s="77">
        <f t="shared" si="6"/>
        <v>45701</v>
      </c>
      <c r="L7" s="77">
        <f t="shared" si="7"/>
        <v>45708</v>
      </c>
      <c r="M7" s="77">
        <f t="shared" si="8"/>
        <v>45715</v>
      </c>
      <c r="O7" s="71" t="s">
        <v>33</v>
      </c>
      <c r="P7" s="77" t="str">
        <f t="shared" si="16"/>
        <v/>
      </c>
      <c r="Q7" s="77">
        <f t="shared" si="17"/>
        <v>45722</v>
      </c>
      <c r="R7" s="77">
        <f t="shared" si="9"/>
        <v>45729</v>
      </c>
      <c r="S7" s="77">
        <f t="shared" si="10"/>
        <v>45736</v>
      </c>
      <c r="T7" s="77">
        <f t="shared" si="11"/>
        <v>45743</v>
      </c>
      <c r="U7" s="77" t="str">
        <f t="shared" si="11"/>
        <v/>
      </c>
    </row>
    <row r="8" spans="1:21" x14ac:dyDescent="0.25">
      <c r="A8" s="71" t="s">
        <v>34</v>
      </c>
      <c r="B8" s="77">
        <f t="shared" si="12"/>
        <v>45660</v>
      </c>
      <c r="C8" s="77">
        <f t="shared" si="13"/>
        <v>45667</v>
      </c>
      <c r="D8" s="77">
        <f t="shared" si="5"/>
        <v>45674</v>
      </c>
      <c r="E8" s="77">
        <f t="shared" si="5"/>
        <v>45681</v>
      </c>
      <c r="F8" s="77">
        <f t="shared" si="5"/>
        <v>45688</v>
      </c>
      <c r="H8" s="71" t="s">
        <v>34</v>
      </c>
      <c r="I8" s="77" t="str">
        <f t="shared" si="14"/>
        <v/>
      </c>
      <c r="J8" s="77">
        <f t="shared" si="15"/>
        <v>45695</v>
      </c>
      <c r="K8" s="77">
        <f t="shared" si="6"/>
        <v>45702</v>
      </c>
      <c r="L8" s="77">
        <f t="shared" si="7"/>
        <v>45709</v>
      </c>
      <c r="M8" s="77">
        <f t="shared" si="8"/>
        <v>45716</v>
      </c>
      <c r="O8" s="71" t="s">
        <v>34</v>
      </c>
      <c r="P8" s="77" t="str">
        <f t="shared" si="16"/>
        <v/>
      </c>
      <c r="Q8" s="77">
        <f t="shared" si="17"/>
        <v>45723</v>
      </c>
      <c r="R8" s="77">
        <f t="shared" si="9"/>
        <v>45730</v>
      </c>
      <c r="S8" s="77">
        <f t="shared" si="10"/>
        <v>45737</v>
      </c>
      <c r="T8" s="77">
        <f t="shared" si="11"/>
        <v>45744</v>
      </c>
      <c r="U8" s="77" t="str">
        <f t="shared" si="11"/>
        <v/>
      </c>
    </row>
    <row r="9" spans="1:21" x14ac:dyDescent="0.25">
      <c r="A9" s="71" t="s">
        <v>35</v>
      </c>
      <c r="B9" s="77">
        <f t="shared" si="12"/>
        <v>45661</v>
      </c>
      <c r="C9" s="77">
        <f t="shared" si="13"/>
        <v>45668</v>
      </c>
      <c r="D9" s="77">
        <f t="shared" si="5"/>
        <v>45675</v>
      </c>
      <c r="E9" s="77">
        <f t="shared" si="5"/>
        <v>45682</v>
      </c>
      <c r="F9" s="77" t="str">
        <f t="shared" si="5"/>
        <v/>
      </c>
      <c r="H9" s="71" t="s">
        <v>35</v>
      </c>
      <c r="I9" s="77">
        <f t="shared" si="14"/>
        <v>45689</v>
      </c>
      <c r="J9" s="77">
        <f t="shared" si="15"/>
        <v>45696</v>
      </c>
      <c r="K9" s="77">
        <f t="shared" si="6"/>
        <v>45703</v>
      </c>
      <c r="L9" s="77">
        <f t="shared" si="7"/>
        <v>45710</v>
      </c>
      <c r="M9" s="77" t="str">
        <f t="shared" si="8"/>
        <v/>
      </c>
      <c r="O9" s="71" t="s">
        <v>35</v>
      </c>
      <c r="P9" s="77">
        <f t="shared" si="16"/>
        <v>45717</v>
      </c>
      <c r="Q9" s="77">
        <f t="shared" si="17"/>
        <v>45724</v>
      </c>
      <c r="R9" s="77">
        <f t="shared" si="9"/>
        <v>45731</v>
      </c>
      <c r="S9" s="77">
        <f t="shared" si="10"/>
        <v>45738</v>
      </c>
      <c r="T9" s="77">
        <f t="shared" si="11"/>
        <v>45745</v>
      </c>
      <c r="U9" s="77" t="str">
        <f t="shared" si="11"/>
        <v/>
      </c>
    </row>
    <row r="10" spans="1:21" x14ac:dyDescent="0.25">
      <c r="A10" s="71" t="s">
        <v>36</v>
      </c>
      <c r="B10" s="77">
        <f t="shared" si="12"/>
        <v>45662</v>
      </c>
      <c r="C10" s="77">
        <f t="shared" si="13"/>
        <v>45669</v>
      </c>
      <c r="D10" s="77">
        <f t="shared" si="5"/>
        <v>45676</v>
      </c>
      <c r="E10" s="77">
        <f t="shared" si="5"/>
        <v>45683</v>
      </c>
      <c r="F10" s="77" t="str">
        <f t="shared" si="5"/>
        <v/>
      </c>
      <c r="H10" s="71" t="s">
        <v>36</v>
      </c>
      <c r="I10" s="77">
        <f t="shared" si="14"/>
        <v>45690</v>
      </c>
      <c r="J10" s="77">
        <f t="shared" si="15"/>
        <v>45697</v>
      </c>
      <c r="K10" s="77">
        <f t="shared" si="6"/>
        <v>45704</v>
      </c>
      <c r="L10" s="77">
        <f t="shared" si="7"/>
        <v>45711</v>
      </c>
      <c r="M10" s="77" t="str">
        <f t="shared" si="8"/>
        <v/>
      </c>
      <c r="O10" s="71" t="s">
        <v>36</v>
      </c>
      <c r="P10" s="77">
        <f t="shared" si="16"/>
        <v>45718</v>
      </c>
      <c r="Q10" s="77">
        <f t="shared" si="17"/>
        <v>45725</v>
      </c>
      <c r="R10" s="77">
        <f t="shared" si="9"/>
        <v>45732</v>
      </c>
      <c r="S10" s="77">
        <f t="shared" si="10"/>
        <v>45739</v>
      </c>
      <c r="T10" s="77">
        <f t="shared" si="11"/>
        <v>45746</v>
      </c>
      <c r="U10" s="77" t="str">
        <f t="shared" si="11"/>
        <v/>
      </c>
    </row>
    <row r="12" spans="1:21" x14ac:dyDescent="0.25">
      <c r="A12" s="75">
        <f>DATE($A$1,4,1)</f>
        <v>45748</v>
      </c>
      <c r="B12" s="93">
        <f>A12</f>
        <v>45748</v>
      </c>
      <c r="C12" s="94"/>
      <c r="D12" s="94"/>
      <c r="E12" s="94"/>
      <c r="F12" s="95"/>
      <c r="H12" s="75">
        <f>DATE($A$1,5,1)</f>
        <v>45778</v>
      </c>
      <c r="I12" s="96">
        <f>H12</f>
        <v>45778</v>
      </c>
      <c r="J12" s="96"/>
      <c r="K12" s="96"/>
      <c r="L12" s="96"/>
      <c r="M12" s="96"/>
      <c r="O12" s="75">
        <f>DATE($A$1,6,1)</f>
        <v>45809</v>
      </c>
      <c r="P12" s="96">
        <f>O12</f>
        <v>45809</v>
      </c>
      <c r="Q12" s="96"/>
      <c r="R12" s="96"/>
      <c r="S12" s="96"/>
      <c r="T12" s="96"/>
      <c r="U12" s="96"/>
    </row>
    <row r="13" spans="1:21" x14ac:dyDescent="0.25">
      <c r="A13" s="71" t="s">
        <v>30</v>
      </c>
      <c r="B13" s="72" t="str">
        <f>IF(WEEKDAY(B12,2)=ROW()-17,B12,"")</f>
        <v/>
      </c>
      <c r="C13" s="77">
        <f>IF(B19="","",IF(MONTH(B19+1)=MONTH(B19),B19+1,""))</f>
        <v>45754</v>
      </c>
      <c r="D13" s="77">
        <f>IF(C19="","",IF(MONTH(C19+1)=MONTH(C19),C19+1,""))</f>
        <v>45761</v>
      </c>
      <c r="E13" s="77">
        <f>IF(D19="","",IF(MONTH(D19+1)=MONTH(D19),D19+1,""))</f>
        <v>45768</v>
      </c>
      <c r="F13" s="77">
        <f>IF(E19="","",IF(MONTH(E19+1)=MONTH(E19),E19+1,""))</f>
        <v>45775</v>
      </c>
      <c r="H13" s="71" t="s">
        <v>30</v>
      </c>
      <c r="I13" s="76" t="str">
        <f>IF(WEEKDAY($H12,2)=ROW()-3,H12,"")</f>
        <v/>
      </c>
      <c r="J13" s="77">
        <f>IF(I19="","",IF(MONTH(I19+1)=MONTH(I19),I19+1,""))</f>
        <v>45782</v>
      </c>
      <c r="K13" s="77">
        <f t="shared" ref="K13:M13" si="18">IF(J19="","",IF(MONTH(J19+1)=MONTH(J19),J19+1,""))</f>
        <v>45789</v>
      </c>
      <c r="L13" s="77">
        <f t="shared" si="18"/>
        <v>45796</v>
      </c>
      <c r="M13" s="77">
        <f t="shared" si="18"/>
        <v>45803</v>
      </c>
      <c r="O13" s="71" t="s">
        <v>30</v>
      </c>
      <c r="P13" s="76" t="str">
        <f>IF(WEEKDAY($O123,2)=ROW()-3,O12,"")</f>
        <v/>
      </c>
      <c r="Q13" s="77">
        <f>IF(P19="","",IF(MONTH(P19+1)=MONTH(P19),P19+1,""))</f>
        <v>45810</v>
      </c>
      <c r="R13" s="77">
        <f t="shared" ref="R13:U13" si="19">IF(Q19="","",IF(MONTH(Q19+1)=MONTH(Q19),Q19+1,""))</f>
        <v>45817</v>
      </c>
      <c r="S13" s="77">
        <f t="shared" si="19"/>
        <v>45824</v>
      </c>
      <c r="T13" s="77">
        <f t="shared" si="19"/>
        <v>45831</v>
      </c>
      <c r="U13" s="77">
        <f t="shared" si="19"/>
        <v>45838</v>
      </c>
    </row>
    <row r="14" spans="1:21" x14ac:dyDescent="0.25">
      <c r="A14" s="71" t="s">
        <v>31</v>
      </c>
      <c r="B14" s="73">
        <f>IF(B13="",IF(WEEKDAY(B$12,2)=ROW()-12,B$12,""),B13+1)</f>
        <v>45748</v>
      </c>
      <c r="C14" s="77">
        <f t="shared" ref="C14:F19" si="20">IF(C13="","",IF(MONTH(C13+1)=MONTH(C13),C13+1,""))</f>
        <v>45755</v>
      </c>
      <c r="D14" s="77">
        <f t="shared" si="20"/>
        <v>45762</v>
      </c>
      <c r="E14" s="77">
        <f t="shared" si="20"/>
        <v>45769</v>
      </c>
      <c r="F14" s="77">
        <f t="shared" si="20"/>
        <v>45776</v>
      </c>
      <c r="H14" s="71" t="s">
        <v>31</v>
      </c>
      <c r="I14" s="77" t="str">
        <f>IF(I13="",IF(WEEKDAY(I$12,2)=ROW()-12,I$12,""),I13+1)</f>
        <v/>
      </c>
      <c r="J14" s="77">
        <f>IF(J13="","",IF(MONTH(J13+1)=MONTH(J13),J13+1,""))</f>
        <v>45783</v>
      </c>
      <c r="K14" s="77">
        <f t="shared" ref="K14:K19" si="21">IF(K13="","",IF(MONTH(K13+1)=MONTH(K13),K13+1,""))</f>
        <v>45790</v>
      </c>
      <c r="L14" s="77">
        <f t="shared" ref="L14:L19" si="22">IF(L13="","",IF(MONTH(L13+1)=MONTH(L13),L13+1,""))</f>
        <v>45797</v>
      </c>
      <c r="M14" s="77">
        <f t="shared" ref="M14:M19" si="23">IF(M13="","",IF(MONTH(M13+1)=MONTH(M13),M13+1,""))</f>
        <v>45804</v>
      </c>
      <c r="O14" s="71" t="s">
        <v>31</v>
      </c>
      <c r="P14" s="77" t="str">
        <f>IF(P13="",IF(WEEKDAY(P$12,2)=ROW()-12,P$12,""),P13+1)</f>
        <v/>
      </c>
      <c r="Q14" s="77">
        <f>IF(Q13="","",IF(MONTH(Q13+1)=MONTH(Q13),Q13+1,""))</f>
        <v>45811</v>
      </c>
      <c r="R14" s="77">
        <f t="shared" ref="R14:R19" si="24">IF(R13="","",IF(MONTH(R13+1)=MONTH(R13),R13+1,""))</f>
        <v>45818</v>
      </c>
      <c r="S14" s="77">
        <f t="shared" ref="S14:S19" si="25">IF(S13="","",IF(MONTH(S13+1)=MONTH(S13),S13+1,""))</f>
        <v>45825</v>
      </c>
      <c r="T14" s="77">
        <f t="shared" ref="T14:T19" si="26">IF(T13="","",IF(MONTH(T13+1)=MONTH(T13),T13+1,""))</f>
        <v>45832</v>
      </c>
      <c r="U14" s="77" t="str">
        <f t="shared" ref="U14:U19" si="27">IF(U13="","",IF(MONTH(U13+1)=MONTH(U13),U13+1,""))</f>
        <v/>
      </c>
    </row>
    <row r="15" spans="1:21" x14ac:dyDescent="0.25">
      <c r="A15" s="71" t="s">
        <v>32</v>
      </c>
      <c r="B15" s="73">
        <f t="shared" ref="B15:B19" si="28">IF(B14="",IF(WEEKDAY(B$12,2)=ROW()-17,B$12,""),B14+1)</f>
        <v>45749</v>
      </c>
      <c r="C15" s="77">
        <f t="shared" si="20"/>
        <v>45756</v>
      </c>
      <c r="D15" s="77">
        <f t="shared" si="20"/>
        <v>45763</v>
      </c>
      <c r="E15" s="77">
        <f t="shared" si="20"/>
        <v>45770</v>
      </c>
      <c r="F15" s="77">
        <f t="shared" si="20"/>
        <v>45777</v>
      </c>
      <c r="H15" s="71" t="s">
        <v>32</v>
      </c>
      <c r="I15" s="77" t="str">
        <f t="shared" ref="I15:I19" si="29">IF(I14="",IF(WEEKDAY(I$12,2)=ROW()-12,I$12,""),I14+1)</f>
        <v/>
      </c>
      <c r="J15" s="77">
        <f t="shared" ref="J15:J19" si="30">IF(J14="","",IF(MONTH(J14+1)=MONTH(J14),J14+1,""))</f>
        <v>45784</v>
      </c>
      <c r="K15" s="77">
        <f t="shared" si="21"/>
        <v>45791</v>
      </c>
      <c r="L15" s="77">
        <f t="shared" si="22"/>
        <v>45798</v>
      </c>
      <c r="M15" s="77">
        <f t="shared" si="23"/>
        <v>45805</v>
      </c>
      <c r="O15" s="71" t="s">
        <v>32</v>
      </c>
      <c r="P15" s="77" t="str">
        <f t="shared" ref="P15:P19" si="31">IF(P14="",IF(WEEKDAY(P$12,2)=ROW()-12,P$12,""),P14+1)</f>
        <v/>
      </c>
      <c r="Q15" s="77">
        <f t="shared" ref="Q15:Q19" si="32">IF(Q14="","",IF(MONTH(Q14+1)=MONTH(Q14),Q14+1,""))</f>
        <v>45812</v>
      </c>
      <c r="R15" s="77">
        <f t="shared" si="24"/>
        <v>45819</v>
      </c>
      <c r="S15" s="77">
        <f t="shared" si="25"/>
        <v>45826</v>
      </c>
      <c r="T15" s="77">
        <f t="shared" si="26"/>
        <v>45833</v>
      </c>
      <c r="U15" s="77" t="str">
        <f t="shared" si="27"/>
        <v/>
      </c>
    </row>
    <row r="16" spans="1:21" x14ac:dyDescent="0.25">
      <c r="A16" s="71" t="s">
        <v>33</v>
      </c>
      <c r="B16" s="73">
        <f t="shared" si="28"/>
        <v>45750</v>
      </c>
      <c r="C16" s="77">
        <f t="shared" si="20"/>
        <v>45757</v>
      </c>
      <c r="D16" s="77">
        <f t="shared" si="20"/>
        <v>45764</v>
      </c>
      <c r="E16" s="77">
        <f t="shared" si="20"/>
        <v>45771</v>
      </c>
      <c r="F16" s="77" t="str">
        <f t="shared" si="20"/>
        <v/>
      </c>
      <c r="H16" s="71" t="s">
        <v>33</v>
      </c>
      <c r="I16" s="77">
        <f t="shared" si="29"/>
        <v>45778</v>
      </c>
      <c r="J16" s="77">
        <f t="shared" si="30"/>
        <v>45785</v>
      </c>
      <c r="K16" s="77">
        <f t="shared" si="21"/>
        <v>45792</v>
      </c>
      <c r="L16" s="77">
        <f t="shared" si="22"/>
        <v>45799</v>
      </c>
      <c r="M16" s="77">
        <f t="shared" si="23"/>
        <v>45806</v>
      </c>
      <c r="O16" s="71" t="s">
        <v>33</v>
      </c>
      <c r="P16" s="77" t="str">
        <f t="shared" si="31"/>
        <v/>
      </c>
      <c r="Q16" s="77">
        <f t="shared" si="32"/>
        <v>45813</v>
      </c>
      <c r="R16" s="77">
        <f t="shared" si="24"/>
        <v>45820</v>
      </c>
      <c r="S16" s="77">
        <f t="shared" si="25"/>
        <v>45827</v>
      </c>
      <c r="T16" s="77">
        <f t="shared" si="26"/>
        <v>45834</v>
      </c>
      <c r="U16" s="77" t="str">
        <f t="shared" si="27"/>
        <v/>
      </c>
    </row>
    <row r="17" spans="1:21" x14ac:dyDescent="0.25">
      <c r="A17" s="71" t="s">
        <v>34</v>
      </c>
      <c r="B17" s="73">
        <f t="shared" si="28"/>
        <v>45751</v>
      </c>
      <c r="C17" s="77">
        <f t="shared" si="20"/>
        <v>45758</v>
      </c>
      <c r="D17" s="77">
        <f t="shared" si="20"/>
        <v>45765</v>
      </c>
      <c r="E17" s="77">
        <f t="shared" si="20"/>
        <v>45772</v>
      </c>
      <c r="F17" s="77" t="str">
        <f t="shared" si="20"/>
        <v/>
      </c>
      <c r="H17" s="71" t="s">
        <v>34</v>
      </c>
      <c r="I17" s="77">
        <f t="shared" si="29"/>
        <v>45779</v>
      </c>
      <c r="J17" s="77">
        <f t="shared" si="30"/>
        <v>45786</v>
      </c>
      <c r="K17" s="77">
        <f t="shared" si="21"/>
        <v>45793</v>
      </c>
      <c r="L17" s="77">
        <f t="shared" si="22"/>
        <v>45800</v>
      </c>
      <c r="M17" s="77">
        <f t="shared" si="23"/>
        <v>45807</v>
      </c>
      <c r="O17" s="71" t="s">
        <v>34</v>
      </c>
      <c r="P17" s="77" t="str">
        <f t="shared" si="31"/>
        <v/>
      </c>
      <c r="Q17" s="77">
        <f t="shared" si="32"/>
        <v>45814</v>
      </c>
      <c r="R17" s="77">
        <f t="shared" si="24"/>
        <v>45821</v>
      </c>
      <c r="S17" s="77">
        <f t="shared" si="25"/>
        <v>45828</v>
      </c>
      <c r="T17" s="77">
        <f t="shared" si="26"/>
        <v>45835</v>
      </c>
      <c r="U17" s="77" t="str">
        <f t="shared" si="27"/>
        <v/>
      </c>
    </row>
    <row r="18" spans="1:21" x14ac:dyDescent="0.25">
      <c r="A18" s="71" t="s">
        <v>35</v>
      </c>
      <c r="B18" s="73">
        <f t="shared" si="28"/>
        <v>45752</v>
      </c>
      <c r="C18" s="77">
        <f t="shared" si="20"/>
        <v>45759</v>
      </c>
      <c r="D18" s="77">
        <f t="shared" si="20"/>
        <v>45766</v>
      </c>
      <c r="E18" s="77">
        <f t="shared" si="20"/>
        <v>45773</v>
      </c>
      <c r="F18" s="77" t="str">
        <f t="shared" si="20"/>
        <v/>
      </c>
      <c r="H18" s="71" t="s">
        <v>35</v>
      </c>
      <c r="I18" s="77">
        <f t="shared" si="29"/>
        <v>45780</v>
      </c>
      <c r="J18" s="77">
        <f t="shared" si="30"/>
        <v>45787</v>
      </c>
      <c r="K18" s="77">
        <f t="shared" si="21"/>
        <v>45794</v>
      </c>
      <c r="L18" s="77">
        <f t="shared" si="22"/>
        <v>45801</v>
      </c>
      <c r="M18" s="77">
        <f t="shared" si="23"/>
        <v>45808</v>
      </c>
      <c r="O18" s="71" t="s">
        <v>35</v>
      </c>
      <c r="P18" s="77" t="str">
        <f t="shared" si="31"/>
        <v/>
      </c>
      <c r="Q18" s="77">
        <f t="shared" si="32"/>
        <v>45815</v>
      </c>
      <c r="R18" s="77">
        <f t="shared" si="24"/>
        <v>45822</v>
      </c>
      <c r="S18" s="77">
        <f t="shared" si="25"/>
        <v>45829</v>
      </c>
      <c r="T18" s="77">
        <f t="shared" si="26"/>
        <v>45836</v>
      </c>
      <c r="U18" s="77" t="str">
        <f t="shared" si="27"/>
        <v/>
      </c>
    </row>
    <row r="19" spans="1:21" x14ac:dyDescent="0.25">
      <c r="A19" s="71" t="s">
        <v>36</v>
      </c>
      <c r="B19" s="73">
        <f t="shared" si="28"/>
        <v>45753</v>
      </c>
      <c r="C19" s="77">
        <f t="shared" si="20"/>
        <v>45760</v>
      </c>
      <c r="D19" s="77">
        <f t="shared" si="20"/>
        <v>45767</v>
      </c>
      <c r="E19" s="77">
        <f t="shared" si="20"/>
        <v>45774</v>
      </c>
      <c r="F19" s="77" t="str">
        <f t="shared" si="20"/>
        <v/>
      </c>
      <c r="H19" s="71" t="s">
        <v>36</v>
      </c>
      <c r="I19" s="77">
        <f t="shared" si="29"/>
        <v>45781</v>
      </c>
      <c r="J19" s="77">
        <f t="shared" si="30"/>
        <v>45788</v>
      </c>
      <c r="K19" s="77">
        <f t="shared" si="21"/>
        <v>45795</v>
      </c>
      <c r="L19" s="77">
        <f t="shared" si="22"/>
        <v>45802</v>
      </c>
      <c r="M19" s="77" t="str">
        <f t="shared" si="23"/>
        <v/>
      </c>
      <c r="O19" s="71" t="s">
        <v>36</v>
      </c>
      <c r="P19" s="77">
        <f t="shared" si="31"/>
        <v>45809</v>
      </c>
      <c r="Q19" s="77">
        <f t="shared" si="32"/>
        <v>45816</v>
      </c>
      <c r="R19" s="77">
        <f t="shared" si="24"/>
        <v>45823</v>
      </c>
      <c r="S19" s="77">
        <f t="shared" si="25"/>
        <v>45830</v>
      </c>
      <c r="T19" s="77">
        <f t="shared" si="26"/>
        <v>45837</v>
      </c>
      <c r="U19" s="77" t="str">
        <f t="shared" si="27"/>
        <v/>
      </c>
    </row>
    <row r="20" spans="1:21" x14ac:dyDescent="0.25">
      <c r="A20"/>
      <c r="B20"/>
      <c r="C20"/>
      <c r="D20"/>
      <c r="E20"/>
      <c r="F20"/>
    </row>
    <row r="21" spans="1:21" x14ac:dyDescent="0.25">
      <c r="A21" s="75">
        <f>DATE($A$1,7,1)</f>
        <v>45839</v>
      </c>
      <c r="B21" s="93">
        <f>A21</f>
        <v>45839</v>
      </c>
      <c r="C21" s="94"/>
      <c r="D21" s="94"/>
      <c r="E21" s="94"/>
      <c r="F21" s="95"/>
      <c r="H21" s="75">
        <f>DATE($A$1,8,1)</f>
        <v>45870</v>
      </c>
      <c r="I21" s="93">
        <f>H21</f>
        <v>45870</v>
      </c>
      <c r="J21" s="94"/>
      <c r="K21" s="94"/>
      <c r="L21" s="94"/>
      <c r="M21" s="95"/>
      <c r="O21" s="75">
        <f>DATE($A$1,9,1)</f>
        <v>45901</v>
      </c>
      <c r="P21" s="93">
        <f>O21</f>
        <v>45901</v>
      </c>
      <c r="Q21" s="94"/>
      <c r="R21" s="94"/>
      <c r="S21" s="94"/>
      <c r="T21" s="94"/>
      <c r="U21" s="95"/>
    </row>
    <row r="22" spans="1:21" x14ac:dyDescent="0.25">
      <c r="A22" s="71" t="s">
        <v>30</v>
      </c>
      <c r="B22" s="76" t="str">
        <f>IF(WEEKDAY($A21,2)=ROW()-3,A21,"")</f>
        <v/>
      </c>
      <c r="C22" s="77">
        <f>IF(B28="","",IF(MONTH(B28+1)=MONTH(B28),B28+1,""))</f>
        <v>45845</v>
      </c>
      <c r="D22" s="77">
        <f t="shared" ref="D22:F22" si="33">IF(C28="","",IF(MONTH(C28+1)=MONTH(C28),C28+1,""))</f>
        <v>45852</v>
      </c>
      <c r="E22" s="77">
        <f t="shared" si="33"/>
        <v>45859</v>
      </c>
      <c r="F22" s="77">
        <f t="shared" si="33"/>
        <v>45866</v>
      </c>
      <c r="H22" s="71" t="s">
        <v>30</v>
      </c>
      <c r="I22" s="76" t="str">
        <f>IF(WEEKDAY($H21,2)=ROW()-3,H21,"")</f>
        <v/>
      </c>
      <c r="J22" s="77">
        <f>IF(I28="","",IF(MONTH(I28+1)=MONTH(I28),I28+1,""))</f>
        <v>45873</v>
      </c>
      <c r="K22" s="77">
        <f t="shared" ref="K22:M22" si="34">IF(J28="","",IF(MONTH(J28+1)=MONTH(J28),J28+1,""))</f>
        <v>45880</v>
      </c>
      <c r="L22" s="77">
        <f t="shared" si="34"/>
        <v>45887</v>
      </c>
      <c r="M22" s="77">
        <f t="shared" si="34"/>
        <v>45894</v>
      </c>
      <c r="O22" s="71" t="s">
        <v>30</v>
      </c>
      <c r="P22" s="77">
        <f>IF(WEEKDAY($P21,2)=ROW()-21,P21,"")</f>
        <v>45901</v>
      </c>
      <c r="Q22" s="77">
        <f>IF(P28="","",IF(MONTH(P28+1)=MONTH(P28),P28+1,""))</f>
        <v>45908</v>
      </c>
      <c r="R22" s="77">
        <f t="shared" ref="R22:T22" si="35">IF(Q28="","",IF(MONTH(Q28+1)=MONTH(Q28),Q28+1,""))</f>
        <v>45915</v>
      </c>
      <c r="S22" s="77">
        <f t="shared" si="35"/>
        <v>45922</v>
      </c>
      <c r="T22" s="77">
        <f t="shared" si="35"/>
        <v>45929</v>
      </c>
      <c r="U22" s="77" t="str">
        <f t="shared" ref="U22" si="36">IF(T28="","",IF(MONTH(T28+1)=MONTH(T28),T28+1,""))</f>
        <v/>
      </c>
    </row>
    <row r="23" spans="1:21" x14ac:dyDescent="0.25">
      <c r="A23" s="71" t="s">
        <v>31</v>
      </c>
      <c r="B23" s="77">
        <f>IF(B22="",IF(WEEKDAY(B$21,2)=ROW()-21,B$21,""),B22+1)</f>
        <v>45839</v>
      </c>
      <c r="C23" s="77">
        <f>IF(C22="","",IF(MONTH(C22+1)=MONTH(C22),C22+1,""))</f>
        <v>45846</v>
      </c>
      <c r="D23" s="77">
        <f t="shared" ref="D23:D28" si="37">IF(D22="","",IF(MONTH(D22+1)=MONTH(D22),D22+1,""))</f>
        <v>45853</v>
      </c>
      <c r="E23" s="77">
        <f t="shared" ref="E23:E28" si="38">IF(E22="","",IF(MONTH(E22+1)=MONTH(E22),E22+1,""))</f>
        <v>45860</v>
      </c>
      <c r="F23" s="77">
        <f t="shared" ref="F23:F28" si="39">IF(F22="","",IF(MONTH(F22+1)=MONTH(F22),F22+1,""))</f>
        <v>45867</v>
      </c>
      <c r="H23" s="71" t="s">
        <v>31</v>
      </c>
      <c r="I23" s="77" t="str">
        <f>IF(I22="",IF(WEEKDAY(I$21,2)=ROW()-21,I$21,""),I22+1)</f>
        <v/>
      </c>
      <c r="J23" s="77">
        <f>IF(J22="","",IF(MONTH(J22+1)=MONTH(J22),J22+1,""))</f>
        <v>45874</v>
      </c>
      <c r="K23" s="77">
        <f t="shared" ref="K23:K28" si="40">IF(K22="","",IF(MONTH(K22+1)=MONTH(K22),K22+1,""))</f>
        <v>45881</v>
      </c>
      <c r="L23" s="77">
        <f t="shared" ref="L23:L28" si="41">IF(L22="","",IF(MONTH(L22+1)=MONTH(L22),L22+1,""))</f>
        <v>45888</v>
      </c>
      <c r="M23" s="77">
        <f t="shared" ref="M23:M28" si="42">IF(M22="","",IF(MONTH(M22+1)=MONTH(M22),M22+1,""))</f>
        <v>45895</v>
      </c>
      <c r="O23" s="71" t="s">
        <v>31</v>
      </c>
      <c r="P23" s="77">
        <f>IF(P22="",IF(WEEKDAY(P$21,2)=ROW()-21,P$21,""),P22+1)</f>
        <v>45902</v>
      </c>
      <c r="Q23" s="77">
        <f>IF(Q22="","",IF(MONTH(Q22+1)=MONTH(Q22),Q22+1,""))</f>
        <v>45909</v>
      </c>
      <c r="R23" s="77">
        <f t="shared" ref="R23:R28" si="43">IF(R22="","",IF(MONTH(R22+1)=MONTH(R22),R22+1,""))</f>
        <v>45916</v>
      </c>
      <c r="S23" s="77">
        <f t="shared" ref="S23:S28" si="44">IF(S22="","",IF(MONTH(S22+1)=MONTH(S22),S22+1,""))</f>
        <v>45923</v>
      </c>
      <c r="T23" s="77">
        <f t="shared" ref="T23:T28" si="45">IF(T22="","",IF(MONTH(T22+1)=MONTH(T22),T22+1,""))</f>
        <v>45930</v>
      </c>
      <c r="U23" s="72"/>
    </row>
    <row r="24" spans="1:21" x14ac:dyDescent="0.25">
      <c r="A24" s="71" t="s">
        <v>32</v>
      </c>
      <c r="B24" s="77">
        <f>IF(B23="",IF(WEEKDAY(B$21,2)=ROW()-3,B$21,""),B23+1)</f>
        <v>45840</v>
      </c>
      <c r="C24" s="77">
        <f t="shared" ref="C24:C28" si="46">IF(C23="","",IF(MONTH(C23+1)=MONTH(C23),C23+1,""))</f>
        <v>45847</v>
      </c>
      <c r="D24" s="77">
        <f t="shared" si="37"/>
        <v>45854</v>
      </c>
      <c r="E24" s="77">
        <f t="shared" si="38"/>
        <v>45861</v>
      </c>
      <c r="F24" s="77">
        <f t="shared" si="39"/>
        <v>45868</v>
      </c>
      <c r="H24" s="71" t="s">
        <v>32</v>
      </c>
      <c r="I24" s="77" t="str">
        <f t="shared" ref="I24:I28" si="47">IF(I23="",IF(WEEKDAY(I$21,2)=ROW()-21,I$21,""),I23+1)</f>
        <v/>
      </c>
      <c r="J24" s="77">
        <f t="shared" ref="J24:J28" si="48">IF(J23="","",IF(MONTH(J23+1)=MONTH(J23),J23+1,""))</f>
        <v>45875</v>
      </c>
      <c r="K24" s="77">
        <f t="shared" si="40"/>
        <v>45882</v>
      </c>
      <c r="L24" s="77">
        <f t="shared" si="41"/>
        <v>45889</v>
      </c>
      <c r="M24" s="77">
        <f t="shared" si="42"/>
        <v>45896</v>
      </c>
      <c r="O24" s="71" t="s">
        <v>32</v>
      </c>
      <c r="P24" s="77">
        <f t="shared" ref="P24:P28" si="49">IF(P23="",IF(WEEKDAY(P$21,2)=ROW()-21,P$21,""),P23+1)</f>
        <v>45903</v>
      </c>
      <c r="Q24" s="77">
        <f t="shared" ref="Q24:Q28" si="50">IF(Q23="","",IF(MONTH(Q23+1)=MONTH(Q23),Q23+1,""))</f>
        <v>45910</v>
      </c>
      <c r="R24" s="77">
        <f t="shared" si="43"/>
        <v>45917</v>
      </c>
      <c r="S24" s="77">
        <f t="shared" si="44"/>
        <v>45924</v>
      </c>
      <c r="T24" s="77" t="str">
        <f t="shared" si="45"/>
        <v/>
      </c>
      <c r="U24" s="72"/>
    </row>
    <row r="25" spans="1:21" x14ac:dyDescent="0.25">
      <c r="A25" s="71" t="s">
        <v>33</v>
      </c>
      <c r="B25" s="77">
        <f>IF(B24="",IF(WEEKDAY(B$21,2)=ROW()-3,B$21,""),B24+1)</f>
        <v>45841</v>
      </c>
      <c r="C25" s="77">
        <f t="shared" si="46"/>
        <v>45848</v>
      </c>
      <c r="D25" s="77">
        <f t="shared" si="37"/>
        <v>45855</v>
      </c>
      <c r="E25" s="77">
        <f t="shared" si="38"/>
        <v>45862</v>
      </c>
      <c r="F25" s="77">
        <f t="shared" si="39"/>
        <v>45869</v>
      </c>
      <c r="H25" s="71" t="s">
        <v>33</v>
      </c>
      <c r="I25" s="77" t="str">
        <f t="shared" si="47"/>
        <v/>
      </c>
      <c r="J25" s="77">
        <f t="shared" si="48"/>
        <v>45876</v>
      </c>
      <c r="K25" s="77">
        <f t="shared" si="40"/>
        <v>45883</v>
      </c>
      <c r="L25" s="77">
        <f t="shared" si="41"/>
        <v>45890</v>
      </c>
      <c r="M25" s="77">
        <f t="shared" si="42"/>
        <v>45897</v>
      </c>
      <c r="O25" s="71" t="s">
        <v>33</v>
      </c>
      <c r="P25" s="77">
        <f t="shared" si="49"/>
        <v>45904</v>
      </c>
      <c r="Q25" s="77">
        <f t="shared" si="50"/>
        <v>45911</v>
      </c>
      <c r="R25" s="77">
        <f t="shared" si="43"/>
        <v>45918</v>
      </c>
      <c r="S25" s="77">
        <f t="shared" si="44"/>
        <v>45925</v>
      </c>
      <c r="T25" s="77" t="str">
        <f t="shared" si="45"/>
        <v/>
      </c>
      <c r="U25" s="72"/>
    </row>
    <row r="26" spans="1:21" x14ac:dyDescent="0.25">
      <c r="A26" s="71" t="s">
        <v>34</v>
      </c>
      <c r="B26" s="77">
        <f>IF(B25="",IF(WEEKDAY(B$21,2)=ROW()-3,B$21,""),B25+1)</f>
        <v>45842</v>
      </c>
      <c r="C26" s="77">
        <f t="shared" si="46"/>
        <v>45849</v>
      </c>
      <c r="D26" s="77">
        <f t="shared" si="37"/>
        <v>45856</v>
      </c>
      <c r="E26" s="77">
        <f t="shared" si="38"/>
        <v>45863</v>
      </c>
      <c r="F26" s="77" t="str">
        <f t="shared" si="39"/>
        <v/>
      </c>
      <c r="H26" s="71" t="s">
        <v>34</v>
      </c>
      <c r="I26" s="77">
        <f t="shared" si="47"/>
        <v>45870</v>
      </c>
      <c r="J26" s="77">
        <f t="shared" si="48"/>
        <v>45877</v>
      </c>
      <c r="K26" s="77">
        <f t="shared" si="40"/>
        <v>45884</v>
      </c>
      <c r="L26" s="77">
        <f t="shared" si="41"/>
        <v>45891</v>
      </c>
      <c r="M26" s="77">
        <f t="shared" si="42"/>
        <v>45898</v>
      </c>
      <c r="O26" s="71" t="s">
        <v>34</v>
      </c>
      <c r="P26" s="77">
        <f t="shared" si="49"/>
        <v>45905</v>
      </c>
      <c r="Q26" s="77">
        <f t="shared" si="50"/>
        <v>45912</v>
      </c>
      <c r="R26" s="77">
        <f t="shared" si="43"/>
        <v>45919</v>
      </c>
      <c r="S26" s="77">
        <f t="shared" si="44"/>
        <v>45926</v>
      </c>
      <c r="T26" s="77" t="str">
        <f t="shared" si="45"/>
        <v/>
      </c>
      <c r="U26" s="72"/>
    </row>
    <row r="27" spans="1:21" x14ac:dyDescent="0.25">
      <c r="A27" s="71" t="s">
        <v>35</v>
      </c>
      <c r="B27" s="77">
        <f>IF(B26="",IF(WEEKDAY(B$21,2)=ROW()-3,B$21,""),B26+1)</f>
        <v>45843</v>
      </c>
      <c r="C27" s="77">
        <f t="shared" si="46"/>
        <v>45850</v>
      </c>
      <c r="D27" s="77">
        <f t="shared" si="37"/>
        <v>45857</v>
      </c>
      <c r="E27" s="77">
        <f t="shared" si="38"/>
        <v>45864</v>
      </c>
      <c r="F27" s="77" t="str">
        <f t="shared" si="39"/>
        <v/>
      </c>
      <c r="H27" s="71" t="s">
        <v>35</v>
      </c>
      <c r="I27" s="77">
        <f t="shared" si="47"/>
        <v>45871</v>
      </c>
      <c r="J27" s="77">
        <f t="shared" si="48"/>
        <v>45878</v>
      </c>
      <c r="K27" s="77">
        <f t="shared" si="40"/>
        <v>45885</v>
      </c>
      <c r="L27" s="77">
        <f t="shared" si="41"/>
        <v>45892</v>
      </c>
      <c r="M27" s="77">
        <f t="shared" si="42"/>
        <v>45899</v>
      </c>
      <c r="O27" s="71" t="s">
        <v>35</v>
      </c>
      <c r="P27" s="77">
        <f t="shared" si="49"/>
        <v>45906</v>
      </c>
      <c r="Q27" s="77">
        <f t="shared" si="50"/>
        <v>45913</v>
      </c>
      <c r="R27" s="77">
        <f t="shared" si="43"/>
        <v>45920</v>
      </c>
      <c r="S27" s="77">
        <f t="shared" si="44"/>
        <v>45927</v>
      </c>
      <c r="T27" s="77" t="str">
        <f t="shared" si="45"/>
        <v/>
      </c>
      <c r="U27" s="72"/>
    </row>
    <row r="28" spans="1:21" x14ac:dyDescent="0.25">
      <c r="A28" s="71" t="s">
        <v>36</v>
      </c>
      <c r="B28" s="77">
        <f>IF(B27="",IF(WEEKDAY(B$21,2)=ROW()-3,B$21,""),B27+1)</f>
        <v>45844</v>
      </c>
      <c r="C28" s="77">
        <f t="shared" si="46"/>
        <v>45851</v>
      </c>
      <c r="D28" s="77">
        <f t="shared" si="37"/>
        <v>45858</v>
      </c>
      <c r="E28" s="77">
        <f t="shared" si="38"/>
        <v>45865</v>
      </c>
      <c r="F28" s="77" t="str">
        <f t="shared" si="39"/>
        <v/>
      </c>
      <c r="H28" s="71" t="s">
        <v>36</v>
      </c>
      <c r="I28" s="77">
        <f t="shared" si="47"/>
        <v>45872</v>
      </c>
      <c r="J28" s="77">
        <f t="shared" si="48"/>
        <v>45879</v>
      </c>
      <c r="K28" s="77">
        <f t="shared" si="40"/>
        <v>45886</v>
      </c>
      <c r="L28" s="77">
        <f t="shared" si="41"/>
        <v>45893</v>
      </c>
      <c r="M28" s="77">
        <f t="shared" si="42"/>
        <v>45900</v>
      </c>
      <c r="O28" s="71" t="s">
        <v>36</v>
      </c>
      <c r="P28" s="77">
        <f t="shared" si="49"/>
        <v>45907</v>
      </c>
      <c r="Q28" s="77">
        <f t="shared" si="50"/>
        <v>45914</v>
      </c>
      <c r="R28" s="77">
        <f t="shared" si="43"/>
        <v>45921</v>
      </c>
      <c r="S28" s="77">
        <f t="shared" si="44"/>
        <v>45928</v>
      </c>
      <c r="T28" s="77" t="str">
        <f t="shared" si="45"/>
        <v/>
      </c>
      <c r="U28" s="72"/>
    </row>
    <row r="30" spans="1:21" x14ac:dyDescent="0.25">
      <c r="A30" s="75">
        <f>DATE($A$1,10,1)</f>
        <v>45931</v>
      </c>
      <c r="B30" s="93">
        <f>A30</f>
        <v>45931</v>
      </c>
      <c r="C30" s="94"/>
      <c r="D30" s="94"/>
      <c r="E30" s="94"/>
      <c r="F30" s="95"/>
      <c r="H30" s="75">
        <f>DATE($A$1,11,1)</f>
        <v>45962</v>
      </c>
      <c r="I30" s="96">
        <f>H30</f>
        <v>45962</v>
      </c>
      <c r="J30" s="96"/>
      <c r="K30" s="96"/>
      <c r="L30" s="96"/>
      <c r="M30" s="96"/>
      <c r="O30" s="75">
        <f>DATE($A$1,12,1)</f>
        <v>45992</v>
      </c>
      <c r="P30" s="96">
        <f>O30</f>
        <v>45992</v>
      </c>
      <c r="Q30" s="96"/>
      <c r="R30" s="96"/>
      <c r="S30" s="96"/>
      <c r="T30" s="96"/>
      <c r="U30" s="96"/>
    </row>
    <row r="31" spans="1:21" x14ac:dyDescent="0.25">
      <c r="A31" s="71" t="s">
        <v>30</v>
      </c>
      <c r="B31" s="76" t="str">
        <f>IF(WEEKDAY($B30,2)=ROW()-30,B30,"")</f>
        <v/>
      </c>
      <c r="C31" s="77">
        <f>IF(B37="","",IF(MONTH(B37+1)=MONTH(B37),B37+1,""))</f>
        <v>45936</v>
      </c>
      <c r="D31" s="77">
        <f t="shared" ref="D31:F31" si="51">IF(C37="","",IF(MONTH(C37+1)=MONTH(C37),C37+1,""))</f>
        <v>45943</v>
      </c>
      <c r="E31" s="77">
        <f t="shared" si="51"/>
        <v>45950</v>
      </c>
      <c r="F31" s="77">
        <f t="shared" si="51"/>
        <v>45957</v>
      </c>
      <c r="H31" s="71" t="s">
        <v>30</v>
      </c>
      <c r="I31" s="76" t="str">
        <f>IF(WEEKDAY($H30,2)=ROW()-3,H30,"")</f>
        <v/>
      </c>
      <c r="J31" s="77">
        <f>IF(I37="","",IF(MONTH(I37+1)=MONTH(I37),I37+1,""))</f>
        <v>45964</v>
      </c>
      <c r="K31" s="77">
        <f t="shared" ref="K31:M31" si="52">IF(J37="","",IF(MONTH(J37+1)=MONTH(J37),J37+1,""))</f>
        <v>45971</v>
      </c>
      <c r="L31" s="77">
        <f t="shared" si="52"/>
        <v>45978</v>
      </c>
      <c r="M31" s="77">
        <f t="shared" si="52"/>
        <v>45985</v>
      </c>
      <c r="O31" s="71" t="s">
        <v>30</v>
      </c>
      <c r="P31" s="77">
        <f>IF(WEEKDAY($P30,2)=ROW()-30,P30,"")</f>
        <v>45992</v>
      </c>
      <c r="Q31" s="77">
        <f>IF(P37="","",IF(MONTH(P37+1)=MONTH(P37),P37+1,""))</f>
        <v>45999</v>
      </c>
      <c r="R31" s="77">
        <f t="shared" ref="R31:U31" si="53">IF(Q37="","",IF(MONTH(Q37+1)=MONTH(Q37),Q37+1,""))</f>
        <v>46006</v>
      </c>
      <c r="S31" s="77">
        <f t="shared" si="53"/>
        <v>46013</v>
      </c>
      <c r="T31" s="77">
        <f t="shared" si="53"/>
        <v>46020</v>
      </c>
      <c r="U31" s="77" t="str">
        <f t="shared" si="53"/>
        <v/>
      </c>
    </row>
    <row r="32" spans="1:21" x14ac:dyDescent="0.25">
      <c r="A32" s="71" t="s">
        <v>31</v>
      </c>
      <c r="B32" s="77" t="str">
        <f>IF(B31="",IF(WEEKDAY(B$30,2)=ROW()-30,B$30,""),B31+1)</f>
        <v/>
      </c>
      <c r="C32" s="77">
        <f>IF(C31="","",IF(MONTH(C31+1)=MONTH(C31),C31+1,""))</f>
        <v>45937</v>
      </c>
      <c r="D32" s="77">
        <f t="shared" ref="D32:D37" si="54">IF(D31="","",IF(MONTH(D31+1)=MONTH(D31),D31+1,""))</f>
        <v>45944</v>
      </c>
      <c r="E32" s="77">
        <f t="shared" ref="E32:E37" si="55">IF(E31="","",IF(MONTH(E31+1)=MONTH(E31),E31+1,""))</f>
        <v>45951</v>
      </c>
      <c r="F32" s="77">
        <f t="shared" ref="F32:F37" si="56">IF(F31="","",IF(MONTH(F31+1)=MONTH(F31),F31+1,""))</f>
        <v>45958</v>
      </c>
      <c r="H32" s="71" t="s">
        <v>31</v>
      </c>
      <c r="I32" s="77" t="str">
        <f>IF(I31="",IF(WEEKDAY(I$30,2)=ROW()-30,I$30,""),I31+1)</f>
        <v/>
      </c>
      <c r="J32" s="77">
        <f>IF(J31="","",IF(MONTH(J31+1)=MONTH(J31),J31+1,""))</f>
        <v>45965</v>
      </c>
      <c r="K32" s="77">
        <f t="shared" ref="K32:K37" si="57">IF(K31="","",IF(MONTH(K31+1)=MONTH(K31),K31+1,""))</f>
        <v>45972</v>
      </c>
      <c r="L32" s="77">
        <f t="shared" ref="L32:L37" si="58">IF(L31="","",IF(MONTH(L31+1)=MONTH(L31),L31+1,""))</f>
        <v>45979</v>
      </c>
      <c r="M32" s="77">
        <f t="shared" ref="M32:M37" si="59">IF(M31="","",IF(MONTH(M31+1)=MONTH(M31),M31+1,""))</f>
        <v>45986</v>
      </c>
      <c r="O32" s="71" t="s">
        <v>31</v>
      </c>
      <c r="P32" s="77">
        <f>IF(P31="",IF(WEEKDAY(P$3,2)=ROW()-3,P$3,""),P31+1)</f>
        <v>45993</v>
      </c>
      <c r="Q32" s="77">
        <f>IF(Q31="","",IF(MONTH(Q31+1)=MONTH(Q31),Q31+1,""))</f>
        <v>46000</v>
      </c>
      <c r="R32" s="77">
        <f t="shared" ref="R32:R37" si="60">IF(R31="","",IF(MONTH(R31+1)=MONTH(R31),R31+1,""))</f>
        <v>46007</v>
      </c>
      <c r="S32" s="77">
        <f t="shared" ref="S32:S37" si="61">IF(S31="","",IF(MONTH(S31+1)=MONTH(S31),S31+1,""))</f>
        <v>46014</v>
      </c>
      <c r="T32" s="77">
        <f t="shared" ref="T32:T37" si="62">IF(T31="","",IF(MONTH(T31+1)=MONTH(T31),T31+1,""))</f>
        <v>46021</v>
      </c>
      <c r="U32" s="77" t="str">
        <f t="shared" ref="U32:U37" si="63">IF(U31="","",IF(MONTH(U31+1)=MONTH(U31),U31+1,""))</f>
        <v/>
      </c>
    </row>
    <row r="33" spans="1:21" x14ac:dyDescent="0.25">
      <c r="A33" s="71" t="s">
        <v>32</v>
      </c>
      <c r="B33" s="77">
        <f t="shared" ref="B33:B37" si="64">IF(B32="",IF(WEEKDAY(B$30,2)=ROW()-30,B$30,""),B32+1)</f>
        <v>45931</v>
      </c>
      <c r="C33" s="77">
        <f t="shared" ref="C33:C37" si="65">IF(C32="","",IF(MONTH(C32+1)=MONTH(C32),C32+1,""))</f>
        <v>45938</v>
      </c>
      <c r="D33" s="77">
        <f t="shared" si="54"/>
        <v>45945</v>
      </c>
      <c r="E33" s="77">
        <f t="shared" si="55"/>
        <v>45952</v>
      </c>
      <c r="F33" s="77">
        <f t="shared" si="56"/>
        <v>45959</v>
      </c>
      <c r="H33" s="71" t="s">
        <v>32</v>
      </c>
      <c r="I33" s="77" t="str">
        <f t="shared" ref="I33:I37" si="66">IF(I32="",IF(WEEKDAY(I$30,2)=ROW()-30,I$30,""),I32+1)</f>
        <v/>
      </c>
      <c r="J33" s="77">
        <f t="shared" ref="J33:J37" si="67">IF(J32="","",IF(MONTH(J32+1)=MONTH(J32),J32+1,""))</f>
        <v>45966</v>
      </c>
      <c r="K33" s="77">
        <f t="shared" si="57"/>
        <v>45973</v>
      </c>
      <c r="L33" s="77">
        <f t="shared" si="58"/>
        <v>45980</v>
      </c>
      <c r="M33" s="77">
        <f t="shared" si="59"/>
        <v>45987</v>
      </c>
      <c r="O33" s="71" t="s">
        <v>32</v>
      </c>
      <c r="P33" s="77">
        <f t="shared" ref="P33:P37" si="68">IF(P32="",IF(WEEKDAY(P$3,2)=ROW()-3,P$3,""),P32+1)</f>
        <v>45994</v>
      </c>
      <c r="Q33" s="77">
        <f t="shared" ref="Q33:Q37" si="69">IF(Q32="","",IF(MONTH(Q32+1)=MONTH(Q32),Q32+1,""))</f>
        <v>46001</v>
      </c>
      <c r="R33" s="77">
        <f t="shared" si="60"/>
        <v>46008</v>
      </c>
      <c r="S33" s="77">
        <f t="shared" si="61"/>
        <v>46015</v>
      </c>
      <c r="T33" s="77">
        <f t="shared" si="62"/>
        <v>46022</v>
      </c>
      <c r="U33" s="77" t="str">
        <f t="shared" si="63"/>
        <v/>
      </c>
    </row>
    <row r="34" spans="1:21" x14ac:dyDescent="0.25">
      <c r="A34" s="71" t="s">
        <v>33</v>
      </c>
      <c r="B34" s="77">
        <f t="shared" si="64"/>
        <v>45932</v>
      </c>
      <c r="C34" s="77">
        <f t="shared" si="65"/>
        <v>45939</v>
      </c>
      <c r="D34" s="77">
        <f t="shared" si="54"/>
        <v>45946</v>
      </c>
      <c r="E34" s="77">
        <f t="shared" si="55"/>
        <v>45953</v>
      </c>
      <c r="F34" s="77">
        <f t="shared" si="56"/>
        <v>45960</v>
      </c>
      <c r="H34" s="71" t="s">
        <v>33</v>
      </c>
      <c r="I34" s="77" t="str">
        <f t="shared" si="66"/>
        <v/>
      </c>
      <c r="J34" s="77">
        <f t="shared" si="67"/>
        <v>45967</v>
      </c>
      <c r="K34" s="77">
        <f t="shared" si="57"/>
        <v>45974</v>
      </c>
      <c r="L34" s="77">
        <f t="shared" si="58"/>
        <v>45981</v>
      </c>
      <c r="M34" s="77">
        <f t="shared" si="59"/>
        <v>45988</v>
      </c>
      <c r="O34" s="71" t="s">
        <v>33</v>
      </c>
      <c r="P34" s="77">
        <f t="shared" si="68"/>
        <v>45995</v>
      </c>
      <c r="Q34" s="77">
        <f t="shared" si="69"/>
        <v>46002</v>
      </c>
      <c r="R34" s="77">
        <f t="shared" si="60"/>
        <v>46009</v>
      </c>
      <c r="S34" s="77">
        <f t="shared" si="61"/>
        <v>46016</v>
      </c>
      <c r="T34" s="77" t="str">
        <f t="shared" si="62"/>
        <v/>
      </c>
      <c r="U34" s="77" t="str">
        <f t="shared" si="63"/>
        <v/>
      </c>
    </row>
    <row r="35" spans="1:21" x14ac:dyDescent="0.25">
      <c r="A35" s="71" t="s">
        <v>34</v>
      </c>
      <c r="B35" s="77">
        <f t="shared" si="64"/>
        <v>45933</v>
      </c>
      <c r="C35" s="77">
        <f t="shared" si="65"/>
        <v>45940</v>
      </c>
      <c r="D35" s="77">
        <f t="shared" si="54"/>
        <v>45947</v>
      </c>
      <c r="E35" s="77">
        <f t="shared" si="55"/>
        <v>45954</v>
      </c>
      <c r="F35" s="77">
        <f t="shared" si="56"/>
        <v>45961</v>
      </c>
      <c r="H35" s="71" t="s">
        <v>34</v>
      </c>
      <c r="I35" s="77" t="str">
        <f t="shared" si="66"/>
        <v/>
      </c>
      <c r="J35" s="77">
        <f t="shared" si="67"/>
        <v>45968</v>
      </c>
      <c r="K35" s="77">
        <f t="shared" si="57"/>
        <v>45975</v>
      </c>
      <c r="L35" s="77">
        <f t="shared" si="58"/>
        <v>45982</v>
      </c>
      <c r="M35" s="77">
        <f t="shared" si="59"/>
        <v>45989</v>
      </c>
      <c r="O35" s="71" t="s">
        <v>34</v>
      </c>
      <c r="P35" s="77">
        <f t="shared" si="68"/>
        <v>45996</v>
      </c>
      <c r="Q35" s="77">
        <f t="shared" si="69"/>
        <v>46003</v>
      </c>
      <c r="R35" s="77">
        <f t="shared" si="60"/>
        <v>46010</v>
      </c>
      <c r="S35" s="77">
        <f t="shared" si="61"/>
        <v>46017</v>
      </c>
      <c r="T35" s="77" t="str">
        <f t="shared" si="62"/>
        <v/>
      </c>
      <c r="U35" s="77" t="str">
        <f t="shared" si="63"/>
        <v/>
      </c>
    </row>
    <row r="36" spans="1:21" x14ac:dyDescent="0.25">
      <c r="A36" s="71" t="s">
        <v>35</v>
      </c>
      <c r="B36" s="77">
        <f t="shared" si="64"/>
        <v>45934</v>
      </c>
      <c r="C36" s="77">
        <f t="shared" si="65"/>
        <v>45941</v>
      </c>
      <c r="D36" s="77">
        <f t="shared" si="54"/>
        <v>45948</v>
      </c>
      <c r="E36" s="77">
        <f t="shared" si="55"/>
        <v>45955</v>
      </c>
      <c r="F36" s="77" t="str">
        <f t="shared" si="56"/>
        <v/>
      </c>
      <c r="H36" s="71" t="s">
        <v>35</v>
      </c>
      <c r="I36" s="77">
        <f t="shared" si="66"/>
        <v>45962</v>
      </c>
      <c r="J36" s="77">
        <f t="shared" si="67"/>
        <v>45969</v>
      </c>
      <c r="K36" s="77">
        <f t="shared" si="57"/>
        <v>45976</v>
      </c>
      <c r="L36" s="77">
        <f t="shared" si="58"/>
        <v>45983</v>
      </c>
      <c r="M36" s="77">
        <f t="shared" si="59"/>
        <v>45990</v>
      </c>
      <c r="O36" s="71" t="s">
        <v>35</v>
      </c>
      <c r="P36" s="77">
        <f t="shared" si="68"/>
        <v>45997</v>
      </c>
      <c r="Q36" s="77">
        <f t="shared" si="69"/>
        <v>46004</v>
      </c>
      <c r="R36" s="77">
        <f t="shared" si="60"/>
        <v>46011</v>
      </c>
      <c r="S36" s="77">
        <f t="shared" si="61"/>
        <v>46018</v>
      </c>
      <c r="T36" s="77" t="str">
        <f t="shared" si="62"/>
        <v/>
      </c>
      <c r="U36" s="77" t="str">
        <f t="shared" si="63"/>
        <v/>
      </c>
    </row>
    <row r="37" spans="1:21" x14ac:dyDescent="0.25">
      <c r="A37" s="71" t="s">
        <v>36</v>
      </c>
      <c r="B37" s="77">
        <f t="shared" si="64"/>
        <v>45935</v>
      </c>
      <c r="C37" s="77">
        <f t="shared" si="65"/>
        <v>45942</v>
      </c>
      <c r="D37" s="77">
        <f t="shared" si="54"/>
        <v>45949</v>
      </c>
      <c r="E37" s="77">
        <f t="shared" si="55"/>
        <v>45956</v>
      </c>
      <c r="F37" s="77" t="str">
        <f t="shared" si="56"/>
        <v/>
      </c>
      <c r="H37" s="71" t="s">
        <v>36</v>
      </c>
      <c r="I37" s="77">
        <f t="shared" si="66"/>
        <v>45963</v>
      </c>
      <c r="J37" s="77">
        <f t="shared" si="67"/>
        <v>45970</v>
      </c>
      <c r="K37" s="77">
        <f t="shared" si="57"/>
        <v>45977</v>
      </c>
      <c r="L37" s="77">
        <f t="shared" si="58"/>
        <v>45984</v>
      </c>
      <c r="M37" s="77">
        <f t="shared" si="59"/>
        <v>45991</v>
      </c>
      <c r="O37" s="71" t="s">
        <v>36</v>
      </c>
      <c r="P37" s="77">
        <f t="shared" si="68"/>
        <v>45998</v>
      </c>
      <c r="Q37" s="77">
        <f t="shared" si="69"/>
        <v>46005</v>
      </c>
      <c r="R37" s="77">
        <f t="shared" si="60"/>
        <v>46012</v>
      </c>
      <c r="S37" s="77">
        <f t="shared" si="61"/>
        <v>46019</v>
      </c>
      <c r="T37" s="77" t="str">
        <f t="shared" si="62"/>
        <v/>
      </c>
      <c r="U37" s="77" t="str">
        <f t="shared" si="63"/>
        <v/>
      </c>
    </row>
  </sheetData>
  <mergeCells count="15">
    <mergeCell ref="P30:U30"/>
    <mergeCell ref="P21:U21"/>
    <mergeCell ref="P3:U3"/>
    <mergeCell ref="I12:M12"/>
    <mergeCell ref="P12:U12"/>
    <mergeCell ref="I3:M3"/>
    <mergeCell ref="E1:G1"/>
    <mergeCell ref="H1:M1"/>
    <mergeCell ref="B21:F21"/>
    <mergeCell ref="I21:M21"/>
    <mergeCell ref="B30:F30"/>
    <mergeCell ref="I30:M30"/>
    <mergeCell ref="B12:F12"/>
    <mergeCell ref="B3:F3"/>
    <mergeCell ref="A1:D1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8A66662-1EE6-4C3E-9406-B37C04337F0F}">
          <x14:formula1>
            <xm:f>Dropdown!$A$1:$A$17</xm:f>
          </x14:formula1>
          <xm:sqref>A1</xm:sqref>
        </x14:dataValidation>
        <x14:dataValidation type="list" allowBlank="1" showInputMessage="1" showErrorMessage="1" xr:uid="{79032353-3B43-4D35-83B6-A32F326C31D6}">
          <x14:formula1>
            <xm:f>Übersicht!$A$5:$A$68</xm:f>
          </x14:formula1>
          <xm:sqref>H1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45C76-A74F-4778-B256-219EFE1EA5C3}">
  <dimension ref="A1:A17"/>
  <sheetViews>
    <sheetView workbookViewId="0">
      <selection activeCell="D38" sqref="D38"/>
    </sheetView>
  </sheetViews>
  <sheetFormatPr baseColWidth="10" defaultRowHeight="15" x14ac:dyDescent="0.25"/>
  <sheetData>
    <row r="1" spans="1:1" x14ac:dyDescent="0.25">
      <c r="A1">
        <v>2025</v>
      </c>
    </row>
    <row r="2" spans="1:1" x14ac:dyDescent="0.25">
      <c r="A2">
        <v>2026</v>
      </c>
    </row>
    <row r="3" spans="1:1" x14ac:dyDescent="0.25">
      <c r="A3">
        <v>2027</v>
      </c>
    </row>
    <row r="4" spans="1:1" x14ac:dyDescent="0.25">
      <c r="A4">
        <v>2028</v>
      </c>
    </row>
    <row r="5" spans="1:1" x14ac:dyDescent="0.25">
      <c r="A5">
        <v>2029</v>
      </c>
    </row>
    <row r="6" spans="1:1" x14ac:dyDescent="0.25">
      <c r="A6">
        <v>2030</v>
      </c>
    </row>
    <row r="7" spans="1:1" x14ac:dyDescent="0.25">
      <c r="A7">
        <v>2031</v>
      </c>
    </row>
    <row r="8" spans="1:1" x14ac:dyDescent="0.25">
      <c r="A8">
        <v>2032</v>
      </c>
    </row>
    <row r="9" spans="1:1" x14ac:dyDescent="0.25">
      <c r="A9">
        <v>2033</v>
      </c>
    </row>
    <row r="10" spans="1:1" x14ac:dyDescent="0.25">
      <c r="A10">
        <v>2034</v>
      </c>
    </row>
    <row r="11" spans="1:1" x14ac:dyDescent="0.25">
      <c r="A11">
        <v>2035</v>
      </c>
    </row>
    <row r="12" spans="1:1" x14ac:dyDescent="0.25">
      <c r="A12">
        <v>2036</v>
      </c>
    </row>
    <row r="13" spans="1:1" x14ac:dyDescent="0.25">
      <c r="A13">
        <v>2037</v>
      </c>
    </row>
    <row r="14" spans="1:1" x14ac:dyDescent="0.25">
      <c r="A14">
        <v>2038</v>
      </c>
    </row>
    <row r="15" spans="1:1" x14ac:dyDescent="0.25">
      <c r="A15">
        <v>2039</v>
      </c>
    </row>
    <row r="16" spans="1:1" x14ac:dyDescent="0.25">
      <c r="A16">
        <v>2040</v>
      </c>
    </row>
    <row r="17" spans="1:1" x14ac:dyDescent="0.25">
      <c r="A17">
        <v>2041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Übersicht</vt:lpstr>
      <vt:lpstr>Einzelne Personen</vt:lpstr>
      <vt:lpstr>Dropdown</vt:lpstr>
      <vt:lpstr>Übersicht!Druckbereich</vt:lpstr>
      <vt:lpstr>Feiertage</vt:lpstr>
      <vt:lpstr>Hilfe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 G</dc:creator>
  <cp:lastModifiedBy>Göres, Gabriele</cp:lastModifiedBy>
  <cp:lastPrinted>2024-04-17T08:19:14Z</cp:lastPrinted>
  <dcterms:created xsi:type="dcterms:W3CDTF">2024-04-15T12:34:46Z</dcterms:created>
  <dcterms:modified xsi:type="dcterms:W3CDTF">2025-04-01T11:00:00Z</dcterms:modified>
</cp:coreProperties>
</file>